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8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<sst xmlns="http://schemas.openxmlformats.org/spreadsheetml/2006/main" count="970" uniqueCount="407">
  <si>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</si>
  <si>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</si>
  <si>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</si>
  <si>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</si>
  <si>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</si>
  <si>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</si>
  <si>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</si>
  <si>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</si>
  <si>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</si>
  <si>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</si>
  <si>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</si>
  <si>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</si>
  <si>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</si>
  <si>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</si>
  <si>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</si>
  <si>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</si>
  <si>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</si>
  <si>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</si>
  <si>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</si>
  <si>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</si>
  <si>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</si>
  <si>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</si>
  <si>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</si>
  <si>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</si>
  <si>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</si>
  <si>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</si>
  <si>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</si>
  <si>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</si>
  <si>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</si>
  <si>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</si>
  <si>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</si>
  <si>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</si>
  <si>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</si>
  <si>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</si>
  <si>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</si>
  <si>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</si>
  <si>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</si>
  <si>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</si>
  <si>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</si>
  <si>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</si>
  <si>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</si>
  <si>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</si>
  <si>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</si>
  <si>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</si>
  <si>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</si>
  <si>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</si>
  <si>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</si>
  <si>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</si>
  <si>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</si>
  <si>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</si>
  <si>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</si>
  <si>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</si>
  <si>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</si>
  <si>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</si>
  <si>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</si>
  <si>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</si>
  <si>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</si>
  <si>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</si>
  <si>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</si>
  <si>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</si>
  <si>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</si>
  <si>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</si>
  <si>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</si>
  <si>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</si>
  <si>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</si>
  <si>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</si>
  <si>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</si>
  <si>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</si>
  <si>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275</t>
  </si>
  <si>
    <t>中国民主促进会昆明市委员会</t>
  </si>
  <si>
    <t>275001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</si>
  <si>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</si>
  <si>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</si>
  <si>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</si>
  <si>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</si>
  <si>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</si>
  <si>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</si>
  <si>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</si>
  <si>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</si>
  <si>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</si>
  <si>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</si>
  <si>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</si>
  <si>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</si>
  <si>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</si>
  <si>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</si>
  <si>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</si>
  <si>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</si>
  <si>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</si>
  <si>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</si>
  <si>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</si>
  <si>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</si>
  <si>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</si>
  <si>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</si>
  <si>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</si>
  <si>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</si>
  <si>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</si>
  <si>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</si>
  <si>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</si>
  <si>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</si>
  <si>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20128</t>
  </si>
  <si>
    <t>民主党派及工商联事务</t>
  </si>
  <si>
    <t>2012801</t>
  </si>
  <si>
    <t>行政运行</t>
  </si>
  <si>
    <t>2012802</t>
  </si>
  <si>
    <t>一般行政管理事务</t>
  </si>
  <si>
    <t>2012804</t>
  </si>
  <si>
    <t>参政议政</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</si>
  <si>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</si>
  <si>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</si>
  <si>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</si>
  <si>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</si>
  <si>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</si>
  <si>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</si>
  <si>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</si>
  <si>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</si>
  <si>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</si>
  <si>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</si>
  <si>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</si>
  <si>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</si>
  <si>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</si>
  <si>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</si>
  <si>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</si>
  <si>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</si>
  <si>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</si>
  <si>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</si>
  <si>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</si>
  <si>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</si>
  <si>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</si>
  <si>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</si>
  <si>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</si>
  <si>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</si>
  <si>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</si>
  <si>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</si>
  <si>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</si>
  <si>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</si>
  <si>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</si>
  <si>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</si>
  <si>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</si>
  <si>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</si>
  <si>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</si>
  <si>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</si>
  <si>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</si>
  <si>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</si>
  <si>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</si>
  <si>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</si>
  <si>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</si>
  <si>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</si>
  <si>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</si>
  <si>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</si>
  <si>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</si>
  <si>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</si>
  <si>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</si>
  <si>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</si>
  <si>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</si>
  <si>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</si>
  <si>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</si>
  <si>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</si>
  <si>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</si>
  <si>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</si>
  <si>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</si>
  <si>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</si>
  <si>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</si>
  <si>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</si>
  <si>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</si>
  <si>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</si>
  <si>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</si>
  <si>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</si>
  <si>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</si>
  <si>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</si>
  <si>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</si>
  <si>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</si>
  <si>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</si>
  <si>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</si>
  <si>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</si>
  <si>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</si>
  <si>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</si>
  <si>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</si>
  <si>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</si>
  <si>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</si>
  <si>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</si>
  <si>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</si>
  <si>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</si>
  <si>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</si>
  <si>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</si>
  <si>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</si>
  <si>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</si>
  <si>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</si>
  <si>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</si>
  <si>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</si>
  <si>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</si>
  <si>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</si>
  <si>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</si>
  <si>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</si>
  <si>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</si>
  <si>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</si>
  <si>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530100210000000008986</t>
  </si>
  <si>
    <t>行政人员支出工资</t>
  </si>
  <si>
    <t>30101</t>
  </si>
  <si>
    <t>基本工资</t>
  </si>
  <si>
    <t>30102</t>
  </si>
  <si>
    <t>津贴补贴</t>
  </si>
  <si>
    <t>30103</t>
  </si>
  <si>
    <t>奖金</t>
  </si>
  <si>
    <t>530100210000000008987</t>
  </si>
  <si>
    <t>社会保障缴费</t>
  </si>
  <si>
    <t>30108</t>
  </si>
  <si>
    <t>机关事业单位基本养老保险缴费</t>
  </si>
  <si>
    <t>30110</t>
  </si>
  <si>
    <t>职工基本医疗保险缴费</t>
  </si>
  <si>
    <t>30111</t>
  </si>
  <si>
    <t>公务员医疗补助缴费</t>
  </si>
  <si>
    <t>30112</t>
  </si>
  <si>
    <t>其他社会保障缴费</t>
  </si>
  <si>
    <t>30307</t>
  </si>
  <si>
    <t>医疗费补助</t>
  </si>
  <si>
    <t>530100210000000008988</t>
  </si>
  <si>
    <t>30113</t>
  </si>
  <si>
    <t>530100210000000008989</t>
  </si>
  <si>
    <t>对个人和家庭的补助</t>
  </si>
  <si>
    <t>30305</t>
  </si>
  <si>
    <t>生活补助</t>
  </si>
  <si>
    <t>530100210000000008991</t>
  </si>
  <si>
    <t>行政人员公务交通补贴</t>
  </si>
  <si>
    <t>30239</t>
  </si>
  <si>
    <t>其他交通费用</t>
  </si>
  <si>
    <t>530100210000000008992</t>
  </si>
  <si>
    <t>工会经费</t>
  </si>
  <si>
    <t>30228</t>
  </si>
  <si>
    <t>530100210000000008993</t>
  </si>
  <si>
    <t>一般公用经费</t>
  </si>
  <si>
    <t>30201</t>
  </si>
  <si>
    <t>办公费</t>
  </si>
  <si>
    <t>30207</t>
  </si>
  <si>
    <t>邮电费</t>
  </si>
  <si>
    <t>30211</t>
  </si>
  <si>
    <t>差旅费</t>
  </si>
  <si>
    <t>30213</t>
  </si>
  <si>
    <t>维修（护）费</t>
  </si>
  <si>
    <t>30215</t>
  </si>
  <si>
    <t>会议费</t>
  </si>
  <si>
    <t>30216</t>
  </si>
  <si>
    <t>培训费</t>
  </si>
  <si>
    <t>30299</t>
  </si>
  <si>
    <t>其他商品和服务支出</t>
  </si>
  <si>
    <t>530100210000000018970</t>
  </si>
  <si>
    <t>30217</t>
  </si>
  <si>
    <t>530100231100001464748</t>
  </si>
  <si>
    <t>行政人员奖金</t>
  </si>
  <si>
    <t>预算05-1表</t>
  </si>
  <si>
    <t>项目分类</t>
  </si>
  <si>
    <t>项目单位</t>
  </si>
  <si>
    <t>本年拨款</t>
  </si>
  <si>
    <t>其中：本次下达</t>
  </si>
  <si>
    <t>专项业务类</t>
  </si>
  <si>
    <t>530100200000000001162</t>
  </si>
  <si>
    <t>社会基层调研及组织宣传专项经费</t>
  </si>
  <si>
    <t>30202</t>
  </si>
  <si>
    <t>印刷费</t>
  </si>
  <si>
    <t>530100200000000003386</t>
  </si>
  <si>
    <t>参政议政专项经费</t>
  </si>
  <si>
    <t>530100200000000005482</t>
  </si>
  <si>
    <t>民主党派、侨联、台联、工商联履职保障经费</t>
  </si>
  <si>
    <t>30227</t>
  </si>
  <si>
    <t>委托业务费</t>
  </si>
  <si>
    <t>预算05-2表</t>
  </si>
  <si>
    <t>单位名称、项目名称</t>
  </si>
  <si>
    <t>项目年度绩效目标</t>
  </si>
  <si>
    <t>一级指标</t>
  </si>
  <si>
    <t>二级指标</t>
  </si>
  <si>
    <t>三级指标</t>
  </si>
  <si>
    <t>指标性质</t>
  </si>
  <si>
    <t>指标值</t>
  </si>
  <si>
    <t>度量单位</t>
  </si>
  <si>
    <t>指标属性</t>
  </si>
  <si>
    <t>指标内容</t>
  </si>
  <si>
    <t>1.为提高机关财务管理水平、防范法律风险需聘请第三方中介机构提供法律咨询、审计、内控、绩效等服务事项；2.按组织部、人社局相关规定核算的优秀公务员奖励和应休未休年休假支出；3.按有关部门要求订阅的报刊杂志支出；4.昆明民进书画院画家画作视频制作费用；5.为规范机关建设，完善会员档案管理，聘请第三方机构提供档案整理服务；6.据实发生的其他</t>
  </si>
  <si>
    <t>产出指标</t>
  </si>
  <si>
    <t>数量指标</t>
  </si>
  <si>
    <t>保证机构正常运行个数</t>
  </si>
  <si>
    <t>=</t>
  </si>
  <si>
    <t>个</t>
  </si>
  <si>
    <t>定量指标</t>
  </si>
  <si>
    <t>反映：1.为提高机关财务管理水平、防范法律风险需聘请第三方中介机构提供法律咨询、审计、内控、绩效和财务管理等服务事项；2.按组织部、人社局相关规定核算的优秀公务员奖励和应休未休年休假支出；3.按有关部门要求订阅的报刊杂志支出；4.昆明民进书画院画家画作视频制作费用；5.为规范机关建设，完善会员档案管理，聘请第三方机构提供档案整理服务；6.据实发生的其他</t>
  </si>
  <si>
    <t>提高机关财务管理业务水平，聘请第三方法律咨询、审计、内控、绩效次数</t>
  </si>
  <si>
    <t>次</t>
  </si>
  <si>
    <t>反映为提高机关财务管理水平、防范法律风险需聘请第三方中介机构提供法律咨询、审计、内控、绩效等服务事项</t>
  </si>
  <si>
    <t>质量指标</t>
  </si>
  <si>
    <t>提升履职保障工作合格率</t>
  </si>
  <si>
    <t>&gt;=</t>
  </si>
  <si>
    <t>90</t>
  </si>
  <si>
    <t>%</t>
  </si>
  <si>
    <t>时效指标</t>
  </si>
  <si>
    <t>工作完成期限</t>
  </si>
  <si>
    <t>&lt;=</t>
  </si>
  <si>
    <t>2025年12月</t>
  </si>
  <si>
    <t>月</t>
  </si>
  <si>
    <t>反映该项目工作完成情况。</t>
  </si>
  <si>
    <t>效益指标</t>
  </si>
  <si>
    <t>可持续影响</t>
  </si>
  <si>
    <t>持续提升机关运行履职保障成果</t>
  </si>
  <si>
    <t>定性指标</t>
  </si>
  <si>
    <t>满意度指标</t>
  </si>
  <si>
    <t>服务对象满意度</t>
  </si>
  <si>
    <t>反映服务对象对履职保障工作的满意程度。</t>
  </si>
  <si>
    <t>完成市委政研室的立项调研课题，此课题报告将作为民进昆明市委年度重点课题向市委市政府进行汇报；完成民进云南省委的立项调研课题，形成调研报告；完成各基层单位组织承担的课题，此类课题将作为民进集体提案在市政协会议提交；对全年收集的社情民意提案素材提供者进行表彰等。</t>
  </si>
  <si>
    <t>开展调研课题</t>
  </si>
  <si>
    <t>反映完成市委政研室的立项调研课题，此课题报告将作为民进昆明市委年度重点课题向市委市政府进行汇报。</t>
  </si>
  <si>
    <t>开展民进云南省委的立项调研课题工作合格率</t>
  </si>
  <si>
    <t>反映完成民进云南省委的立项调研课题工作效率</t>
  </si>
  <si>
    <t>2025年11月</t>
  </si>
  <si>
    <t>反映完成各级各类课题的开题和初期调研活动；完成提案议案素材的甄选活动完成期限。</t>
  </si>
  <si>
    <t>社会效益</t>
  </si>
  <si>
    <t>课题调研成果</t>
  </si>
  <si>
    <t>80</t>
  </si>
  <si>
    <t>反映完成市委政研室的立项调研课题，此课题报告将作为民进昆明市委年度重点课题向市委市政府进行汇报；完成民进云南省委的立项调研课题，形成调研报告；完成各基层单位组织承担的课题，此类课题将作为民进集体提案在市政协会议提交</t>
  </si>
  <si>
    <t>反映服务对象对各级各类课题的开题和初期调研活动；提案议案素材的甄选活动的满意度。</t>
  </si>
  <si>
    <t>中央网站刊登5篇文章、会省委网站40篇文章、《云南政协报》、《昆明日报》、《昆明统战》、《昆明政协》、统战信息等报送30篇文章；按计划完成《昆明民进》1-4期的出版发行，每期1500册，共计6000册；完成《昆明民进》专题网页、“昆明民进”微信平台及手机信息平台新闻信息编辑。参加由市委统战部牵头的昆明市统战系统定点帮扶项目；发挥民进界别优势，组织广大会员进行送课下乡、送医下乡、送文化下乡等“春融同心”系列活动。按计划完成基层换届和各专委会的调研、活动、学习、培训和市委会各类专项培训、表彰奖励等支出；组织完成三八节、六一、敬老节活动。积极发挥广大会员和基层组织，开展各类学习、培训、调研、支教送课等活动，完成民进昆明市委及各基层组织2023年工作计划中的各项目标任务。</t>
  </si>
  <si>
    <t>开展基层组织活动次数</t>
  </si>
  <si>
    <t>16</t>
  </si>
  <si>
    <t>反映是否认真贯彻落实民进中央关于基层组织工作条例的规定，进一步加强基层组织发展，支持基层组织、专委会承办民进市委重大活动及会议，鼓励基层组织之间广泛开展横向交流联系，增强基层组织活力。</t>
  </si>
  <si>
    <t>基层调研、会议、培训等活动</t>
  </si>
  <si>
    <t>35</t>
  </si>
  <si>
    <t>反映是否积极开展会员活动，认真策划组织女会员三八节活动、年轻会员五四青年节活动、老会员敬老节活动等，提高会员归属感和情感认同意识，增强民进组织凝聚力和向心力。进一步做好代表人士发展入会工作，加强对中青年骨干会员的培养，组织参与课题调研，推荐参加民进中央、民进省委、市委统战部的专题培训等</t>
  </si>
  <si>
    <t>刊登、报送文章；出版发行会刊；开展主题活动</t>
  </si>
  <si>
    <t>125</t>
  </si>
  <si>
    <t>篇</t>
  </si>
  <si>
    <t>反映是否中央网站刊登5篇文章、会省委网站40篇文章、《云南政协报》、《昆明日报》、《昆明统战》、《昆明政协》、统战信息等报送30篇文章；按计划完成《昆明民进》1-4期的出版发行，每期1500册，共计6000册；完成《昆明民进》专题网页、“昆明民进”微信平台及手机信息平台新闻信息编辑。</t>
  </si>
  <si>
    <t>参加统战体统定点帮扶活动，开展“春融同心”系列活动</t>
  </si>
  <si>
    <t>反映是否积极整合会内外资源优势，以关注、关心、关爱中小学生和贫困地区教育发展为重点，开展捐赠帮扶、支教送课、农村贫弱群体关爱、健康知识传递、送医送药，以及优秀传统文化的宣传、推广和传承等活动，进一步打造我会社会服务的活动品牌。</t>
  </si>
  <si>
    <t>开展各类学习、培训、调研、支教送课等活动合格率</t>
  </si>
  <si>
    <t>反映进一步规范和完善市委会、各基层组织、专委会及机关工作制度，加强会内监督工作机制创新，不断提升党派工作的制度化、规范化水平等活动开展情况。</t>
  </si>
  <si>
    <t>2026年12月</t>
  </si>
  <si>
    <t>反映各类活动完成效率。</t>
  </si>
  <si>
    <t>促进民主党派组织自身建设增加会员凝聚力</t>
  </si>
  <si>
    <t>反映各类活动是否促进民主党派组织自身建设增加会员凝聚力。</t>
  </si>
  <si>
    <t>反映服务对象对各类活动的满意程度。</t>
  </si>
  <si>
    <t>预算06表</t>
  </si>
  <si>
    <t>政府性基金预算支出预算表</t>
  </si>
  <si>
    <t>单位名称：昆明市发展和改革委员会</t>
  </si>
  <si>
    <t>政府性基金预算支出</t>
  </si>
  <si>
    <t>备注:中国民主促进会昆明市委员会本年度无政府性基金预算支出预算，此表为空。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</si>
  <si>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</si>
  <si>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</si>
  <si>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</si>
  <si>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</si>
  <si>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</si>
  <si>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</si>
  <si>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</si>
  <si>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</si>
  <si>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</si>
  <si>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</si>
  <si>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</si>
  <si>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会刊及会议活动资料印刷</t>
  </si>
  <si>
    <t>其他印刷服务</t>
  </si>
  <si>
    <t>项</t>
  </si>
  <si>
    <t>昆明民进45周年会史编撰印刷</t>
  </si>
  <si>
    <t>复印纸采购</t>
  </si>
  <si>
    <t>复印纸</t>
  </si>
  <si>
    <t>批</t>
  </si>
  <si>
    <t>预算08表</t>
  </si>
  <si>
    <t>政府购买服务项目</t>
  </si>
  <si>
    <t>政府购买服务目录</t>
  </si>
  <si>
    <t>公众号运维服务</t>
  </si>
  <si>
    <t>B1001 机关信息系统开发与维护服务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</si>
  <si>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</si>
  <si>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</si>
  <si>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</si>
  <si>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</si>
  <si>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</si>
  <si>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</si>
  <si>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</si>
  <si>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</si>
  <si>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</si>
  <si>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</si>
  <si>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</si>
  <si>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</si>
  <si>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</si>
  <si>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</si>
  <si>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</si>
  <si>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</si>
  <si>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</si>
  <si>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</si>
  <si>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</si>
  <si>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</si>
  <si>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</si>
  <si>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</si>
  <si>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</si>
  <si>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</si>
  <si>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备注:中国民主促进会昆明市委员会本年度无市对下转移支付预算，此表为空。</t>
  </si>
  <si>
    <t>预算09-2表</t>
  </si>
  <si>
    <t xml:space="preserve">预算10表
</t>
  </si>
  <si>
    <t>资产类别</t>
  </si>
  <si>
    <t>资产分类代码.名称</t>
  </si>
  <si>
    <t>资产名称</t>
  </si>
  <si>
    <t>计量单位</t>
  </si>
  <si>
    <t>财政部门批复数（元）</t>
  </si>
  <si>
    <t>单价</t>
  </si>
  <si>
    <t>金额</t>
  </si>
  <si>
    <t>备注:中国民主促进会昆明市委员会本年度无新增资产配置预算，此表为空。</t>
  </si>
  <si>
    <t>预算11表</t>
  </si>
  <si>
    <t>上级补助</t>
  </si>
  <si>
    <t>备注:中国民主促进会昆明市委员会本年度无上级补助项目支出预算，此表为空。</t>
  </si>
  <si>
    <t>预算12表</t>
  </si>
  <si>
    <t>项目级次</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</si>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</sst>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name val="宋体"/>
      <charset val="1"/>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4" borderId="17" applyNumberFormat="0" applyAlignment="0" applyProtection="0">
      <alignment vertical="center"/>
    </xf>
    <xf numFmtId="0" fontId="25" fillId="5" borderId="18" applyNumberFormat="0" applyAlignment="0" applyProtection="0">
      <alignment vertical="center"/>
    </xf>
    <xf numFmtId="0" fontId="26" fillId="5" borderId="17" applyNumberFormat="0" applyAlignment="0" applyProtection="0">
      <alignment vertical="center"/>
    </xf>
    <xf numFmtId="0" fontId="27" fillId="6"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49" fontId="35" fillId="0" borderId="7">
      <alignment horizontal="left" vertical="center" wrapText="1"/>
    </xf>
    <xf numFmtId="176" fontId="35" fillId="0" borderId="7">
      <alignment horizontal="right" vertical="center"/>
    </xf>
    <xf numFmtId="177" fontId="35" fillId="0" borderId="7">
      <alignment horizontal="right" vertical="center"/>
    </xf>
    <xf numFmtId="178" fontId="35" fillId="0" borderId="7">
      <alignment horizontal="right" vertical="center"/>
    </xf>
    <xf numFmtId="179" fontId="35" fillId="0" borderId="7">
      <alignment horizontal="right" vertical="center"/>
    </xf>
    <xf numFmtId="10" fontId="35" fillId="0" borderId="7">
      <alignment horizontal="right" vertical="center"/>
    </xf>
    <xf numFmtId="180" fontId="35" fillId="0" borderId="7">
      <alignment horizontal="right" vertical="center"/>
    </xf>
    <xf numFmtId="0" fontId="35" fillId="0" borderId="0">
      <alignment vertical="top"/>
      <protection locked="0"/>
    </xf>
  </cellStyleXfs>
  <cellXfs count="249">
    <xf numFmtId="0" fontId="0" fillId="0" borderId="0" xfId="0" applyFont="1" applyBorder="1"/>
    <xf numFmtId="0" fontId="0" fillId="0" borderId="0" xfId="0" applyFont="1" applyFill="1" applyBorder="1"/>
    <xf numFmtId="49" fontId="1" fillId="0" borderId="0" xfId="0" applyNumberFormat="1" applyFont="1" applyFill="1" applyBorder="1"/>
    <xf numFmtId="0" fontId="2" fillId="0" borderId="0" xfId="0" applyFont="1" applyFill="1" applyBorder="1" applyAlignment="1" applyProtection="1">
      <alignment horizontal="right" vertical="center"/>
      <protection locked="0"/>
    </xf>
    <xf numFmtId="0" fontId="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xf numFmtId="0" fontId="2"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protection locked="0"/>
    </xf>
    <xf numFmtId="4" fontId="2" fillId="0" borderId="7" xfId="0" applyNumberFormat="1" applyFont="1" applyFill="1" applyBorder="1" applyAlignment="1" applyProtection="1">
      <alignment horizontal="right" vertical="center" wrapText="1"/>
      <protection locked="0"/>
    </xf>
    <xf numFmtId="49" fontId="5" fillId="0" borderId="7" xfId="50" applyNumberFormat="1" applyFont="1" applyFill="1" applyBorder="1">
      <alignment horizontal="left" vertical="center" wrapTex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1" fillId="0"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xf>
    <xf numFmtId="4" fontId="2" fillId="0" borderId="7" xfId="0" applyNumberFormat="1" applyFont="1" applyFill="1" applyBorder="1" applyAlignment="1">
      <alignment horizontal="right" vertical="center" wrapText="1"/>
    </xf>
    <xf numFmtId="4" fontId="5" fillId="0" borderId="7" xfId="51" applyNumberFormat="1" applyFont="1" applyFill="1" applyBorder="1">
      <alignment horizontal="right" vertical="center"/>
    </xf>
    <xf numFmtId="0" fontId="2" fillId="0" borderId="7"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6" fillId="0" borderId="0" xfId="57" applyFont="1" applyFill="1" applyBorder="1" applyAlignment="1" applyProtection="1"/>
    <xf numFmtId="0" fontId="2" fillId="0" borderId="0" xfId="0" applyFont="1" applyFill="1" applyBorder="1" applyAlignment="1" applyProtection="1">
      <alignment horizontal="right" vertical="top" wrapText="1"/>
      <protection locked="0"/>
    </xf>
    <xf numFmtId="0" fontId="7" fillId="0" borderId="0" xfId="0" applyFont="1" applyFill="1" applyBorder="1" applyAlignment="1" applyProtection="1">
      <alignment vertical="top"/>
      <protection locked="0"/>
    </xf>
    <xf numFmtId="0" fontId="7" fillId="0" borderId="0" xfId="0" applyFont="1" applyFill="1" applyBorder="1" applyAlignment="1">
      <alignment vertical="top"/>
    </xf>
    <xf numFmtId="0" fontId="8" fillId="0" borderId="0" xfId="0" applyFont="1" applyFill="1" applyBorder="1" applyAlignment="1" applyProtection="1">
      <alignment horizontal="center" vertical="center" wrapText="1"/>
      <protection locked="0"/>
    </xf>
    <xf numFmtId="0" fontId="7" fillId="0" borderId="0" xfId="0" applyFont="1" applyFill="1" applyBorder="1" applyProtection="1">
      <protection locked="0"/>
    </xf>
    <xf numFmtId="0" fontId="7" fillId="0" borderId="0" xfId="0" applyFont="1" applyFill="1" applyBorder="1"/>
    <xf numFmtId="0" fontId="2"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right" vertical="center"/>
      <protection locked="0"/>
    </xf>
    <xf numFmtId="0" fontId="1" fillId="0" borderId="0" xfId="0" applyFont="1" applyFill="1" applyBorder="1" applyAlignment="1" applyProtection="1">
      <alignment horizontal="right" vertical="center" wrapText="1"/>
      <protection locked="0"/>
    </xf>
    <xf numFmtId="0" fontId="2" fillId="0" borderId="0" xfId="0" applyFont="1" applyFill="1" applyBorder="1" applyAlignment="1" applyProtection="1">
      <alignment horizontal="right" vertical="center" wrapText="1"/>
      <protection locked="0"/>
    </xf>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protection locked="0"/>
    </xf>
    <xf numFmtId="0" fontId="1" fillId="0" borderId="7" xfId="0" applyFont="1" applyFill="1" applyBorder="1" applyAlignment="1" applyProtection="1">
      <alignment horizontal="right" vertical="center"/>
      <protection locked="0"/>
    </xf>
    <xf numFmtId="0" fontId="1" fillId="0" borderId="7" xfId="0" applyFont="1" applyFill="1" applyBorder="1" applyAlignment="1" applyProtection="1">
      <alignment horizontal="right" vertical="center" wrapText="1"/>
      <protection locked="0"/>
    </xf>
    <xf numFmtId="0" fontId="2" fillId="0" borderId="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7" xfId="0" applyFont="1" applyFill="1" applyBorder="1" applyAlignment="1">
      <alignment horizontal="left" vertical="center" wrapText="1"/>
    </xf>
    <xf numFmtId="3" fontId="2" fillId="0" borderId="7" xfId="0" applyNumberFormat="1" applyFont="1" applyFill="1" applyBorder="1" applyAlignment="1" applyProtection="1">
      <alignment horizontal="right" vertical="center"/>
      <protection locked="0"/>
    </xf>
    <xf numFmtId="4" fontId="2" fillId="0" borderId="7" xfId="0" applyNumberFormat="1" applyFont="1" applyFill="1" applyBorder="1" applyAlignment="1" applyProtection="1">
      <alignment horizontal="right" vertical="center"/>
      <protection locked="0"/>
    </xf>
    <xf numFmtId="0" fontId="2" fillId="0" borderId="7" xfId="0" applyFont="1" applyFill="1" applyBorder="1" applyAlignment="1">
      <alignment horizontal="center" vertical="center"/>
    </xf>
    <xf numFmtId="0" fontId="2" fillId="0" borderId="7" xfId="0" applyFont="1" applyFill="1" applyBorder="1" applyAlignment="1" applyProtection="1">
      <alignment horizontal="left"/>
      <protection locked="0"/>
    </xf>
    <xf numFmtId="0" fontId="2" fillId="0" borderId="7" xfId="0" applyFont="1" applyFill="1" applyBorder="1" applyAlignment="1">
      <alignment horizontal="left"/>
    </xf>
    <xf numFmtId="0" fontId="2" fillId="0" borderId="7" xfId="0" applyFont="1" applyFill="1" applyBorder="1" applyAlignment="1">
      <alignment horizontal="right" vertical="center"/>
    </xf>
    <xf numFmtId="0" fontId="9"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2" fillId="0" borderId="7" xfId="0" applyFont="1" applyFill="1" applyBorder="1" applyAlignment="1">
      <alignment vertical="center" wrapText="1"/>
    </xf>
    <xf numFmtId="0" fontId="2" fillId="0" borderId="7" xfId="0" applyFont="1" applyFill="1" applyBorder="1" applyAlignment="1" applyProtection="1">
      <alignment horizontal="center" vertical="center"/>
      <protection locked="0"/>
    </xf>
    <xf numFmtId="0" fontId="1" fillId="0" borderId="0" xfId="0" applyFont="1" applyFill="1" applyBorder="1" applyAlignment="1">
      <alignment horizontal="right" vertical="center"/>
    </xf>
    <xf numFmtId="0" fontId="9"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 fillId="0" borderId="0" xfId="0" applyFont="1" applyFill="1" applyBorder="1" applyAlignment="1">
      <alignment wrapText="1"/>
    </xf>
    <xf numFmtId="0" fontId="1" fillId="0" borderId="0" xfId="0" applyFont="1" applyFill="1" applyBorder="1" applyAlignment="1">
      <alignment horizontal="right" wrapText="1"/>
    </xf>
    <xf numFmtId="0" fontId="1" fillId="0" borderId="0" xfId="0" applyFont="1" applyFill="1" applyBorder="1" applyAlignment="1">
      <alignment wrapText="1"/>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8" xfId="0" applyFont="1" applyFill="1" applyBorder="1" applyAlignment="1">
      <alignment horizontal="center" vertical="center" wrapText="1"/>
    </xf>
    <xf numFmtId="0" fontId="1" fillId="0" borderId="6" xfId="0" applyFont="1" applyFill="1" applyBorder="1" applyAlignment="1" applyProtection="1">
      <alignment horizontal="center" vertical="center"/>
      <protection locked="0"/>
    </xf>
    <xf numFmtId="0" fontId="1" fillId="0" borderId="2" xfId="0" applyFont="1" applyFill="1" applyBorder="1" applyAlignment="1">
      <alignment horizontal="center" vertical="center"/>
    </xf>
    <xf numFmtId="176" fontId="5" fillId="0" borderId="7" xfId="0" applyNumberFormat="1" applyFont="1" applyFill="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4" fillId="0" borderId="0" xfId="0" applyFont="1" applyBorder="1" applyProtection="1">
      <protection locked="0"/>
    </xf>
    <xf numFmtId="0" fontId="4" fillId="0" borderId="0" xfId="0" applyFont="1" applyBorder="1" applyAlignment="1">
      <alignment wrapText="1"/>
    </xf>
    <xf numFmtId="0" fontId="2" fillId="0" borderId="0" xfId="0" applyFont="1" applyBorder="1" applyAlignment="1" applyProtection="1">
      <alignment horizontal="right" wrapText="1"/>
      <protection locked="0"/>
    </xf>
    <xf numFmtId="0" fontId="4" fillId="0" borderId="1" xfId="0" applyFont="1" applyBorder="1" applyAlignment="1">
      <alignment horizontal="center" vertical="center" wrapText="1"/>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6" xfId="0" applyFont="1" applyBorder="1" applyAlignment="1">
      <alignment horizontal="center" vertical="center"/>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176" fontId="5" fillId="0" borderId="7" xfId="0" applyNumberFormat="1" applyFont="1" applyBorder="1" applyAlignment="1">
      <alignment horizontal="right" vertical="center"/>
    </xf>
    <xf numFmtId="0" fontId="2" fillId="0" borderId="12" xfId="0" applyFont="1" applyBorder="1" applyAlignment="1" applyProtection="1">
      <alignment horizontal="left" vertical="center" indent="1"/>
      <protection locked="0"/>
    </xf>
    <xf numFmtId="0" fontId="2" fillId="0" borderId="12" xfId="0" applyFont="1" applyBorder="1" applyAlignment="1" applyProtection="1">
      <alignment horizontal="left" vertical="center" indent="2"/>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10" fillId="0" borderId="0" xfId="0" applyFont="1" applyFill="1" applyBorder="1" applyAlignment="1" applyProtection="1">
      <alignment horizontal="right"/>
      <protection locked="0"/>
    </xf>
    <xf numFmtId="49" fontId="10" fillId="0" borderId="0" xfId="0" applyNumberFormat="1" applyFont="1" applyFill="1" applyBorder="1" applyProtection="1">
      <protection locked="0"/>
    </xf>
    <xf numFmtId="0" fontId="1" fillId="0" borderId="0" xfId="0" applyFont="1" applyFill="1" applyBorder="1" applyAlignment="1">
      <alignment horizontal="right"/>
    </xf>
    <xf numFmtId="0" fontId="2" fillId="0" borderId="0" xfId="0" applyFont="1" applyFill="1" applyBorder="1" applyAlignment="1">
      <alignment horizontal="right"/>
    </xf>
    <xf numFmtId="0" fontId="11" fillId="0" borderId="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4" fillId="0" borderId="1" xfId="0"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protection locked="0"/>
    </xf>
    <xf numFmtId="49" fontId="4" fillId="0" borderId="5" xfId="0" applyNumberFormat="1" applyFont="1" applyFill="1" applyBorder="1" applyAlignment="1" applyProtection="1">
      <alignment horizontal="center" vertical="center" wrapText="1"/>
      <protection locked="0"/>
    </xf>
    <xf numFmtId="49" fontId="4" fillId="0" borderId="7" xfId="0" applyNumberFormat="1" applyFont="1" applyFill="1" applyBorder="1" applyAlignment="1" applyProtection="1">
      <alignment horizontal="center" vertical="center"/>
      <protection locked="0"/>
    </xf>
    <xf numFmtId="0" fontId="4" fillId="0" borderId="7" xfId="0" applyFont="1" applyFill="1" applyBorder="1" applyAlignment="1">
      <alignment horizontal="center" vertical="center"/>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6" fillId="0" borderId="0" xfId="57" applyFont="1" applyFill="1" applyBorder="1" applyAlignment="1" applyProtection="1"/>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2" fillId="0" borderId="7" xfId="0" applyFont="1" applyBorder="1" applyAlignment="1">
      <alignment horizontal="left" vertical="center" wrapText="1" indent="1"/>
    </xf>
    <xf numFmtId="0" fontId="2" fillId="2" borderId="7" xfId="0" applyFont="1" applyFill="1" applyBorder="1" applyAlignment="1" applyProtection="1">
      <alignment horizontal="left" vertical="center" wrapText="1"/>
      <protection locked="0"/>
    </xf>
    <xf numFmtId="0" fontId="2" fillId="0" borderId="7" xfId="0" applyFont="1" applyBorder="1" applyAlignment="1">
      <alignment horizontal="left" vertical="center" wrapText="1" indent="2"/>
    </xf>
    <xf numFmtId="0" fontId="1" fillId="0" borderId="0" xfId="0" applyFont="1" applyFill="1" applyBorder="1" applyAlignment="1">
      <alignment vertical="top"/>
    </xf>
    <xf numFmtId="0" fontId="2" fillId="0" borderId="0" xfId="0" applyFont="1" applyFill="1" applyBorder="1" applyAlignment="1">
      <alignment horizontal="right"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pplyProtection="1">
      <alignment horizontal="center" vertical="center" wrapText="1"/>
      <protection locked="0"/>
    </xf>
    <xf numFmtId="0" fontId="4" fillId="0" borderId="12" xfId="0" applyFont="1" applyFill="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center" vertical="center"/>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7" xfId="0" applyFont="1" applyBorder="1" applyAlignment="1">
      <alignment horizontal="left" vertical="center" indent="1"/>
    </xf>
    <xf numFmtId="49" fontId="5" fillId="0" borderId="7" xfId="50" applyNumberFormat="1" applyFont="1" applyBorder="1">
      <alignment horizontal="left" vertical="center" wrapText="1"/>
    </xf>
    <xf numFmtId="0" fontId="1"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Fill="1" applyBorder="1" applyAlignment="1">
      <alignment horizontal="right" vertical="center" wrapText="1"/>
    </xf>
    <xf numFmtId="0" fontId="1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1" fillId="0" borderId="0" xfId="0" applyFont="1" applyFill="1" applyBorder="1" applyAlignment="1" applyProtection="1">
      <alignment horizontal="left" vertical="center" wrapText="1"/>
      <protection locked="0"/>
    </xf>
    <xf numFmtId="0" fontId="7" fillId="0" borderId="7" xfId="0" applyFont="1" applyFill="1" applyBorder="1" applyAlignment="1" applyProtection="1">
      <alignment vertical="top" wrapText="1"/>
      <protection locked="0"/>
    </xf>
    <xf numFmtId="0" fontId="1" fillId="0" borderId="0" xfId="0" applyFont="1" applyBorder="1" applyAlignment="1">
      <alignment vertical="top"/>
    </xf>
    <xf numFmtId="0" fontId="1" fillId="0" borderId="0" xfId="0" applyFont="1" applyBorder="1" applyAlignment="1">
      <alignment horizontal="right" vertical="center"/>
    </xf>
    <xf numFmtId="0" fontId="2" fillId="0" borderId="0" xfId="0" applyFont="1" applyBorder="1" applyAlignment="1">
      <alignment horizontal="right" vertical="center"/>
    </xf>
    <xf numFmtId="0" fontId="11" fillId="0" borderId="0" xfId="0" applyFont="1" applyBorder="1" applyAlignment="1">
      <alignment horizontal="center" vertical="center"/>
    </xf>
    <xf numFmtId="0" fontId="1" fillId="0" borderId="0" xfId="0" applyFont="1" applyBorder="1" applyAlignment="1">
      <alignment horizontal="right"/>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7" xfId="0" applyNumberFormat="1"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2" fillId="0" borderId="7"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7" fillId="0" borderId="0" xfId="0" applyFont="1" applyFill="1" applyBorder="1" applyAlignment="1">
      <alignment horizontal="left" vertical="center"/>
    </xf>
    <xf numFmtId="0" fontId="13" fillId="0" borderId="7" xfId="0" applyFont="1" applyFill="1" applyBorder="1" applyAlignment="1" applyProtection="1">
      <alignment horizontal="center" vertical="center" wrapText="1"/>
      <protection locked="0"/>
    </xf>
    <xf numFmtId="0" fontId="13" fillId="0" borderId="7" xfId="0" applyFont="1" applyFill="1" applyBorder="1" applyAlignment="1" applyProtection="1">
      <alignment vertical="top" wrapText="1"/>
      <protection locked="0"/>
    </xf>
    <xf numFmtId="0" fontId="2" fillId="0" borderId="7" xfId="0" applyFont="1" applyFill="1" applyBorder="1" applyAlignment="1" applyProtection="1">
      <alignment vertical="center" wrapText="1"/>
      <protection locked="0"/>
    </xf>
    <xf numFmtId="0" fontId="2" fillId="0" borderId="7" xfId="0" applyFont="1" applyFill="1" applyBorder="1" applyAlignment="1">
      <alignment horizontal="left" vertical="center"/>
    </xf>
    <xf numFmtId="0" fontId="14" fillId="0" borderId="7" xfId="0" applyFont="1" applyFill="1" applyBorder="1" applyAlignment="1">
      <alignment horizontal="center" vertical="center"/>
    </xf>
    <xf numFmtId="0" fontId="14" fillId="0" borderId="7" xfId="0" applyFont="1" applyFill="1" applyBorder="1" applyAlignment="1" applyProtection="1">
      <alignment horizontal="center" vertical="center" wrapText="1"/>
      <protection locked="0"/>
    </xf>
    <xf numFmtId="176" fontId="15" fillId="0" borderId="7" xfId="0" applyNumberFormat="1" applyFont="1" applyFill="1" applyBorder="1" applyAlignment="1">
      <alignment horizontal="right" vertical="center"/>
    </xf>
    <xf numFmtId="0" fontId="13" fillId="0" borderId="1" xfId="0" applyFont="1" applyFill="1" applyBorder="1" applyAlignment="1">
      <alignment horizontal="center" vertical="center"/>
    </xf>
    <xf numFmtId="0" fontId="13" fillId="0" borderId="2" xfId="0"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6"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13" fillId="0" borderId="6" xfId="0" applyFont="1" applyFill="1" applyBorder="1" applyAlignment="1" applyProtection="1">
      <alignment horizontal="center" vertical="center" wrapText="1"/>
      <protection locked="0"/>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2" fillId="0" borderId="2"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protection locked="0"/>
    </xf>
    <xf numFmtId="0" fontId="1" fillId="0" borderId="1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2" fillId="0" borderId="6" xfId="0" applyFont="1" applyFill="1" applyBorder="1" applyAlignment="1">
      <alignment horizontal="left" vertical="center"/>
    </xf>
    <xf numFmtId="0" fontId="2" fillId="0" borderId="12" xfId="0" applyFont="1" applyFill="1" applyBorder="1" applyAlignment="1">
      <alignment horizontal="left" vertical="center"/>
    </xf>
    <xf numFmtId="0" fontId="2" fillId="0" borderId="12" xfId="0" applyFont="1" applyFill="1" applyBorder="1" applyAlignment="1">
      <alignment horizontal="right" vertical="center"/>
    </xf>
    <xf numFmtId="0" fontId="2" fillId="0" borderId="12" xfId="0" applyFont="1" applyFill="1" applyBorder="1" applyAlignment="1" applyProtection="1">
      <alignment horizontal="right" vertical="center"/>
      <protection locked="0"/>
    </xf>
    <xf numFmtId="0" fontId="2" fillId="0" borderId="7" xfId="0" applyFont="1" applyFill="1" applyBorder="1" applyAlignment="1">
      <alignment horizontal="center" vertical="center"/>
    </xf>
    <xf numFmtId="0" fontId="2" fillId="0" borderId="7" xfId="0" applyFont="1" applyFill="1" applyBorder="1" applyAlignment="1" applyProtection="1">
      <alignment horizontal="left" vertical="center" wrapText="1" indent="1"/>
      <protection locked="0"/>
    </xf>
    <xf numFmtId="0" fontId="7" fillId="0" borderId="7" xfId="0" applyFont="1" applyFill="1" applyBorder="1" applyAlignment="1" applyProtection="1">
      <alignment vertical="top" wrapText="1"/>
      <protection locked="0"/>
    </xf>
    <xf numFmtId="0" fontId="2" fillId="0" borderId="7" xfId="0" applyFont="1" applyFill="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B10" sqref="B10"/>
    </sheetView>
  </sheetViews>
  <sheetFormatPr defaultColWidth="8.57272727272727" defaultRowHeight="12.75" customHeight="1" outlineLevelCol="3"/>
  <cols>
    <col min="1" max="4" width="41" style="1" customWidth="1"/>
    <col min="5" max="16384" width="8.57272727272727" style="1"/>
  </cols>
  <sheetData>
    <row r="1" ht="15" customHeight="1" spans="1:4">
      <c r="A1" s="47"/>
      <c r="B1" s="47"/>
      <c r="C1" s="47"/>
      <c r="D1" s="48" t="s">
        <v>0</v>
      </c>
    </row>
    <row r="2" ht="41.25" customHeight="1" spans="1:4">
      <c r="A2" s="42" t="str">
        <f>"2026"&amp;"年部门财务收支预算总表"</f>
        <v>2026年部门财务收支预算总表</v>
      </c>
    </row>
    <row r="3" ht="17.25" customHeight="1" spans="1:4">
      <c r="A3" s="45" t="str">
        <f>"单位名称："&amp;"中国民主促进会昆明市委员会"</f>
        <v>单位名称：中国民主促进会昆明市委员会</v>
      </c>
      <c r="B3" s="210"/>
      <c r="D3" s="163" t="s">
        <v>1</v>
      </c>
    </row>
    <row r="4" ht="23.25" customHeight="1" spans="1:4">
      <c r="A4" s="211" t="s">
        <v>2</v>
      </c>
      <c r="B4" s="212"/>
      <c r="C4" s="211" t="s">
        <v>3</v>
      </c>
      <c r="D4" s="212"/>
    </row>
    <row r="5" ht="24" customHeight="1" spans="1:4">
      <c r="A5" s="211" t="s">
        <v>4</v>
      </c>
      <c r="B5" s="211" t="s">
        <v>5</v>
      </c>
      <c r="C5" s="211" t="s">
        <v>6</v>
      </c>
      <c r="D5" s="211" t="s">
        <v>5</v>
      </c>
    </row>
    <row r="6" ht="17.25" customHeight="1" spans="1:4">
      <c r="A6" s="213" t="s">
        <v>7</v>
      </c>
      <c r="B6" s="82">
        <v>2996661.56</v>
      </c>
      <c r="C6" s="213" t="s">
        <v>8</v>
      </c>
      <c r="D6" s="82">
        <v>2247235.56</v>
      </c>
    </row>
    <row r="7" ht="17.25" customHeight="1" spans="1:4">
      <c r="A7" s="213" t="s">
        <v>9</v>
      </c>
      <c r="B7" s="82"/>
      <c r="C7" s="213" t="s">
        <v>10</v>
      </c>
      <c r="D7" s="82"/>
    </row>
    <row r="8" ht="17.25" customHeight="1" spans="1:4">
      <c r="A8" s="213" t="s">
        <v>11</v>
      </c>
      <c r="B8" s="82"/>
      <c r="C8" s="248" t="s">
        <v>12</v>
      </c>
      <c r="D8" s="82"/>
    </row>
    <row r="9" ht="17.25" customHeight="1" spans="1:4">
      <c r="A9" s="213" t="s">
        <v>13</v>
      </c>
      <c r="B9" s="82"/>
      <c r="C9" s="248" t="s">
        <v>14</v>
      </c>
      <c r="D9" s="82"/>
    </row>
    <row r="10" ht="17.25" customHeight="1" spans="1:4">
      <c r="A10" s="213" t="s">
        <v>15</v>
      </c>
      <c r="B10" s="82"/>
      <c r="C10" s="248" t="s">
        <v>16</v>
      </c>
      <c r="D10" s="82"/>
    </row>
    <row r="11" ht="17.25" customHeight="1" spans="1:4">
      <c r="A11" s="213" t="s">
        <v>17</v>
      </c>
      <c r="B11" s="82"/>
      <c r="C11" s="248" t="s">
        <v>18</v>
      </c>
      <c r="D11" s="82"/>
    </row>
    <row r="12" ht="17.25" customHeight="1" spans="1:4">
      <c r="A12" s="213" t="s">
        <v>19</v>
      </c>
      <c r="B12" s="82"/>
      <c r="C12" s="34" t="s">
        <v>20</v>
      </c>
      <c r="D12" s="82"/>
    </row>
    <row r="13" ht="17.25" customHeight="1" spans="1:4">
      <c r="A13" s="213" t="s">
        <v>21</v>
      </c>
      <c r="B13" s="82"/>
      <c r="C13" s="34" t="s">
        <v>22</v>
      </c>
      <c r="D13" s="82">
        <v>362304</v>
      </c>
    </row>
    <row r="14" ht="17.25" customHeight="1" spans="1:4">
      <c r="A14" s="213" t="s">
        <v>23</v>
      </c>
      <c r="B14" s="82"/>
      <c r="C14" s="34" t="s">
        <v>24</v>
      </c>
      <c r="D14" s="82">
        <v>214878</v>
      </c>
    </row>
    <row r="15" ht="17.25" customHeight="1" spans="1:4">
      <c r="A15" s="213" t="s">
        <v>25</v>
      </c>
      <c r="B15" s="82"/>
      <c r="C15" s="34" t="s">
        <v>26</v>
      </c>
      <c r="D15" s="82"/>
    </row>
    <row r="16" ht="17.25" customHeight="1" spans="1:4">
      <c r="A16" s="214"/>
      <c r="B16" s="82"/>
      <c r="C16" s="34" t="s">
        <v>27</v>
      </c>
      <c r="D16" s="82"/>
    </row>
    <row r="17" ht="17.25" customHeight="1" spans="1:4">
      <c r="A17" s="215"/>
      <c r="B17" s="82"/>
      <c r="C17" s="34" t="s">
        <v>28</v>
      </c>
      <c r="D17" s="82"/>
    </row>
    <row r="18" ht="17.25" customHeight="1" spans="1:4">
      <c r="A18" s="215"/>
      <c r="B18" s="82"/>
      <c r="C18" s="34" t="s">
        <v>29</v>
      </c>
      <c r="D18" s="82"/>
    </row>
    <row r="19" ht="17.25" customHeight="1" spans="1:4">
      <c r="A19" s="215"/>
      <c r="B19" s="82"/>
      <c r="C19" s="34" t="s">
        <v>30</v>
      </c>
      <c r="D19" s="82"/>
    </row>
    <row r="20" ht="17.25" customHeight="1" spans="1:4">
      <c r="A20" s="215"/>
      <c r="B20" s="82"/>
      <c r="C20" s="34" t="s">
        <v>31</v>
      </c>
      <c r="D20" s="82"/>
    </row>
    <row r="21" ht="17.25" customHeight="1" spans="1:4">
      <c r="A21" s="215"/>
      <c r="B21" s="82"/>
      <c r="C21" s="34" t="s">
        <v>32</v>
      </c>
      <c r="D21" s="82"/>
    </row>
    <row r="22" ht="17.25" customHeight="1" spans="1:4">
      <c r="A22" s="215"/>
      <c r="B22" s="82"/>
      <c r="C22" s="34" t="s">
        <v>33</v>
      </c>
      <c r="D22" s="82"/>
    </row>
    <row r="23" ht="17.25" customHeight="1" spans="1:4">
      <c r="A23" s="215"/>
      <c r="B23" s="82"/>
      <c r="C23" s="34" t="s">
        <v>34</v>
      </c>
      <c r="D23" s="82"/>
    </row>
    <row r="24" ht="17.25" customHeight="1" spans="1:4">
      <c r="A24" s="215"/>
      <c r="B24" s="82"/>
      <c r="C24" s="34" t="s">
        <v>35</v>
      </c>
      <c r="D24" s="82">
        <v>172244</v>
      </c>
    </row>
    <row r="25" ht="17.25" customHeight="1" spans="1:4">
      <c r="A25" s="215"/>
      <c r="B25" s="82"/>
      <c r="C25" s="34" t="s">
        <v>36</v>
      </c>
      <c r="D25" s="82"/>
    </row>
    <row r="26" ht="17.25" customHeight="1" spans="1:4">
      <c r="A26" s="215"/>
      <c r="B26" s="82"/>
      <c r="C26" s="214" t="s">
        <v>37</v>
      </c>
      <c r="D26" s="82"/>
    </row>
    <row r="27" ht="17.25" customHeight="1" spans="1:4">
      <c r="A27" s="215"/>
      <c r="B27" s="82"/>
      <c r="C27" s="34" t="s">
        <v>38</v>
      </c>
      <c r="D27" s="82"/>
    </row>
    <row r="28" ht="16.5" customHeight="1" spans="1:4">
      <c r="A28" s="215"/>
      <c r="B28" s="82"/>
      <c r="C28" s="34" t="s">
        <v>39</v>
      </c>
      <c r="D28" s="82"/>
    </row>
    <row r="29" ht="16.5" customHeight="1" spans="1:4">
      <c r="A29" s="215"/>
      <c r="B29" s="82"/>
      <c r="C29" s="214" t="s">
        <v>40</v>
      </c>
      <c r="D29" s="82"/>
    </row>
    <row r="30" ht="17.25" customHeight="1" spans="1:4">
      <c r="A30" s="215"/>
      <c r="B30" s="82"/>
      <c r="C30" s="214" t="s">
        <v>41</v>
      </c>
      <c r="D30" s="82"/>
    </row>
    <row r="31" ht="17.25" customHeight="1" spans="1:4">
      <c r="A31" s="215"/>
      <c r="B31" s="82"/>
      <c r="C31" s="34" t="s">
        <v>42</v>
      </c>
      <c r="D31" s="82"/>
    </row>
    <row r="32" ht="16.5" customHeight="1" spans="1:4">
      <c r="A32" s="215" t="s">
        <v>43</v>
      </c>
      <c r="B32" s="82">
        <v>2996661.56</v>
      </c>
      <c r="C32" s="215" t="s">
        <v>44</v>
      </c>
      <c r="D32" s="82">
        <v>2996661.56</v>
      </c>
    </row>
    <row r="33" ht="16.5" customHeight="1" spans="1:4">
      <c r="A33" s="214" t="s">
        <v>45</v>
      </c>
      <c r="B33" s="82"/>
      <c r="C33" s="214" t="s">
        <v>46</v>
      </c>
      <c r="D33" s="82"/>
    </row>
    <row r="34" ht="16.5" customHeight="1" spans="1:4">
      <c r="A34" s="34" t="s">
        <v>47</v>
      </c>
      <c r="B34" s="82"/>
      <c r="C34" s="34" t="s">
        <v>47</v>
      </c>
      <c r="D34" s="82"/>
    </row>
    <row r="35" ht="16.5" customHeight="1" spans="1:4">
      <c r="A35" s="34" t="s">
        <v>48</v>
      </c>
      <c r="B35" s="82"/>
      <c r="C35" s="34" t="s">
        <v>48</v>
      </c>
      <c r="D35" s="82"/>
    </row>
    <row r="36" ht="16.5" customHeight="1" spans="1:4">
      <c r="A36" s="216" t="s">
        <v>49</v>
      </c>
      <c r="B36" s="82">
        <v>2996661.56</v>
      </c>
      <c r="C36" s="216" t="s">
        <v>50</v>
      </c>
      <c r="D36" s="82">
        <v>2996661.56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1" sqref="A11"/>
    </sheetView>
  </sheetViews>
  <sheetFormatPr defaultColWidth="9.13636363636364" defaultRowHeight="14.25" customHeight="1" outlineLevelCol="5"/>
  <cols>
    <col min="1" max="1" width="32.1363636363636" style="1" customWidth="1"/>
    <col min="2" max="2" width="20.7090909090909" style="1" customWidth="1"/>
    <col min="3" max="3" width="32.1363636363636" style="1" customWidth="1"/>
    <col min="4" max="4" width="27.7090909090909" style="1" customWidth="1"/>
    <col min="5" max="6" width="36.7090909090909" style="1" customWidth="1"/>
    <col min="7" max="16384" width="9.13636363636364" style="1"/>
  </cols>
  <sheetData>
    <row r="1" ht="12" customHeight="1" spans="1:6">
      <c r="A1" s="133">
        <v>1</v>
      </c>
      <c r="B1" s="134">
        <v>0</v>
      </c>
      <c r="C1" s="133">
        <v>1</v>
      </c>
      <c r="D1" s="135"/>
      <c r="E1" s="135"/>
      <c r="F1" s="136" t="s">
        <v>336</v>
      </c>
    </row>
    <row r="2" ht="42" customHeight="1" spans="1:6">
      <c r="A2" s="137" t="str">
        <f>"2026"&amp;"年部门政府性基金预算支出预算表"</f>
        <v>2026年部门政府性基金预算支出预算表</v>
      </c>
      <c r="B2" s="137" t="s">
        <v>337</v>
      </c>
      <c r="C2" s="138"/>
      <c r="D2" s="139"/>
      <c r="E2" s="139"/>
      <c r="F2" s="139"/>
    </row>
    <row r="3" ht="13.5" customHeight="1" spans="1:6">
      <c r="A3" s="5" t="str">
        <f>"单位名称："&amp;"中国民主促进会昆明市委员会"</f>
        <v>单位名称：中国民主促进会昆明市委员会</v>
      </c>
      <c r="B3" s="5" t="s">
        <v>338</v>
      </c>
      <c r="C3" s="133"/>
      <c r="D3" s="135"/>
      <c r="E3" s="135"/>
      <c r="F3" s="136" t="s">
        <v>1</v>
      </c>
    </row>
    <row r="4" ht="19.5" customHeight="1" spans="1:6">
      <c r="A4" s="140" t="s">
        <v>178</v>
      </c>
      <c r="B4" s="141" t="s">
        <v>72</v>
      </c>
      <c r="C4" s="140" t="s">
        <v>73</v>
      </c>
      <c r="D4" s="11" t="s">
        <v>339</v>
      </c>
      <c r="E4" s="12"/>
      <c r="F4" s="13"/>
    </row>
    <row r="5" ht="18.75" customHeight="1" spans="1:6">
      <c r="A5" s="142"/>
      <c r="B5" s="143"/>
      <c r="C5" s="142"/>
      <c r="D5" s="16" t="s">
        <v>54</v>
      </c>
      <c r="E5" s="11" t="s">
        <v>75</v>
      </c>
      <c r="F5" s="16" t="s">
        <v>76</v>
      </c>
    </row>
    <row r="6" ht="18.75" customHeight="1" spans="1:6">
      <c r="A6" s="68">
        <v>1</v>
      </c>
      <c r="B6" s="144" t="s">
        <v>83</v>
      </c>
      <c r="C6" s="68">
        <v>3</v>
      </c>
      <c r="D6" s="145">
        <v>4</v>
      </c>
      <c r="E6" s="145">
        <v>5</v>
      </c>
      <c r="F6" s="145">
        <v>6</v>
      </c>
    </row>
    <row r="7" ht="21" customHeight="1" spans="1:6">
      <c r="A7" s="21"/>
      <c r="B7" s="21"/>
      <c r="C7" s="21"/>
      <c r="D7" s="82"/>
      <c r="E7" s="82"/>
      <c r="F7" s="82"/>
    </row>
    <row r="8" ht="21" customHeight="1" spans="1:6">
      <c r="A8" s="21"/>
      <c r="B8" s="21"/>
      <c r="C8" s="21"/>
      <c r="D8" s="82"/>
      <c r="E8" s="82"/>
      <c r="F8" s="82"/>
    </row>
    <row r="9" ht="18.75" customHeight="1" spans="1:6">
      <c r="A9" s="146" t="s">
        <v>169</v>
      </c>
      <c r="B9" s="146" t="s">
        <v>169</v>
      </c>
      <c r="C9" s="147" t="s">
        <v>169</v>
      </c>
      <c r="D9" s="82"/>
      <c r="E9" s="82"/>
      <c r="F9" s="82"/>
    </row>
    <row r="10" customHeight="1" spans="1:6">
      <c r="A10" s="148" t="s">
        <v>340</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workbookViewId="0">
      <selection activeCell="D14" sqref="D14"/>
    </sheetView>
  </sheetViews>
  <sheetFormatPr defaultColWidth="9.13636363636364" defaultRowHeight="14.25" customHeight="1"/>
  <cols>
    <col min="1" max="1" width="32.5727272727273" customWidth="1"/>
    <col min="2" max="2" width="21.7090909090909" customWidth="1"/>
    <col min="3" max="3" width="35.2818181818182" customWidth="1"/>
    <col min="4" max="4" width="7.70909090909091" customWidth="1"/>
    <col min="5" max="5" width="11.1363636363636" customWidth="1"/>
    <col min="6" max="6" width="13.2818181818182" customWidth="1"/>
    <col min="7" max="16" width="20" customWidth="1"/>
    <col min="17" max="17" width="19.8545454545455" customWidth="1"/>
  </cols>
  <sheetData>
    <row r="1" ht="15.75" customHeight="1" spans="1:17">
      <c r="P1" s="120"/>
      <c r="Q1" s="120" t="s">
        <v>341</v>
      </c>
    </row>
    <row r="2" ht="41.25" customHeight="1" spans="1:17">
      <c r="A2" s="87" t="str">
        <f>"2026"&amp;"年部门政府采购预算表"</f>
        <v>2026年部门政府采购预算表</v>
      </c>
      <c r="B2" s="121"/>
      <c r="C2" s="121"/>
      <c r="D2" s="121"/>
      <c r="E2" s="121"/>
      <c r="F2" s="121"/>
      <c r="G2" s="121"/>
      <c r="H2" s="121"/>
      <c r="I2" s="121"/>
      <c r="J2" s="121"/>
      <c r="K2" s="88"/>
      <c r="L2" s="121"/>
      <c r="M2" s="121"/>
      <c r="N2" s="88"/>
      <c r="O2" s="121"/>
      <c r="P2" s="88"/>
      <c r="Q2" s="88"/>
    </row>
    <row r="3" ht="18.75" customHeight="1" spans="1:17">
      <c r="A3" s="122" t="str">
        <f>"单位名称："&amp;"中国民主促进会昆明市委员会"</f>
        <v>单位名称：中国民主促进会昆明市委员会</v>
      </c>
      <c r="B3" s="123"/>
      <c r="C3" s="123"/>
      <c r="D3" s="123"/>
      <c r="E3" s="123"/>
      <c r="F3" s="123"/>
      <c r="G3" s="123"/>
      <c r="H3" s="123"/>
      <c r="I3" s="123"/>
      <c r="J3" s="123"/>
      <c r="P3" s="124"/>
      <c r="Q3" s="125" t="s">
        <v>1</v>
      </c>
    </row>
    <row r="4" ht="15.75" customHeight="1" spans="1:17">
      <c r="A4" s="95" t="s">
        <v>342</v>
      </c>
      <c r="B4" s="126" t="s">
        <v>343</v>
      </c>
      <c r="C4" s="126" t="s">
        <v>344</v>
      </c>
      <c r="D4" s="126" t="s">
        <v>345</v>
      </c>
      <c r="E4" s="126" t="s">
        <v>346</v>
      </c>
      <c r="F4" s="126" t="s">
        <v>347</v>
      </c>
      <c r="G4" s="97" t="s">
        <v>185</v>
      </c>
      <c r="H4" s="97"/>
      <c r="I4" s="97"/>
      <c r="J4" s="97"/>
      <c r="K4" s="98"/>
      <c r="L4" s="97"/>
      <c r="M4" s="97"/>
      <c r="N4" s="99"/>
      <c r="O4" s="97"/>
      <c r="P4" s="98"/>
      <c r="Q4" s="100"/>
    </row>
    <row r="5" ht="17.25" customHeight="1" spans="1:17">
      <c r="A5" s="101"/>
      <c r="B5" s="103"/>
      <c r="C5" s="103"/>
      <c r="D5" s="103"/>
      <c r="E5" s="103"/>
      <c r="F5" s="103"/>
      <c r="G5" s="103" t="s">
        <v>54</v>
      </c>
      <c r="H5" s="103" t="s">
        <v>57</v>
      </c>
      <c r="I5" s="103" t="s">
        <v>348</v>
      </c>
      <c r="J5" s="103" t="s">
        <v>349</v>
      </c>
      <c r="K5" s="104" t="s">
        <v>350</v>
      </c>
      <c r="L5" s="105" t="s">
        <v>351</v>
      </c>
      <c r="M5" s="105"/>
      <c r="N5" s="106"/>
      <c r="O5" s="105"/>
      <c r="P5" s="107"/>
      <c r="Q5" s="108"/>
    </row>
    <row r="6" ht="54" customHeight="1" spans="1:17">
      <c r="A6" s="109"/>
      <c r="B6" s="110"/>
      <c r="C6" s="110"/>
      <c r="D6" s="110"/>
      <c r="E6" s="110"/>
      <c r="F6" s="110"/>
      <c r="G6" s="110"/>
      <c r="H6" s="110" t="s">
        <v>56</v>
      </c>
      <c r="I6" s="110"/>
      <c r="J6" s="110"/>
      <c r="K6" s="111"/>
      <c r="L6" s="110" t="s">
        <v>56</v>
      </c>
      <c r="M6" s="110" t="s">
        <v>63</v>
      </c>
      <c r="N6" s="108" t="s">
        <v>64</v>
      </c>
      <c r="O6" s="110" t="s">
        <v>65</v>
      </c>
      <c r="P6" s="111" t="s">
        <v>66</v>
      </c>
      <c r="Q6" s="108" t="s">
        <v>67</v>
      </c>
    </row>
    <row r="7" ht="18" customHeight="1" spans="1:17">
      <c r="A7" s="127">
        <v>1</v>
      </c>
      <c r="B7" s="128">
        <v>2</v>
      </c>
      <c r="C7" s="127">
        <v>3</v>
      </c>
      <c r="D7" s="127">
        <v>4</v>
      </c>
      <c r="E7" s="128">
        <v>5</v>
      </c>
      <c r="F7" s="127">
        <v>6</v>
      </c>
      <c r="G7" s="127">
        <v>7</v>
      </c>
      <c r="H7" s="128">
        <v>8</v>
      </c>
      <c r="I7" s="127">
        <v>9</v>
      </c>
      <c r="J7" s="127">
        <v>10</v>
      </c>
      <c r="K7" s="128">
        <v>11</v>
      </c>
      <c r="L7" s="127">
        <v>12</v>
      </c>
      <c r="M7" s="127">
        <v>13</v>
      </c>
      <c r="N7" s="128">
        <v>14</v>
      </c>
      <c r="O7" s="127">
        <v>15</v>
      </c>
      <c r="P7" s="127">
        <v>16</v>
      </c>
      <c r="Q7" s="128">
        <v>17</v>
      </c>
    </row>
    <row r="8" ht="21" customHeight="1" spans="1:17">
      <c r="A8" s="113" t="s">
        <v>69</v>
      </c>
      <c r="B8" s="129"/>
      <c r="C8" s="129"/>
      <c r="D8" s="129"/>
      <c r="E8" s="130"/>
      <c r="F8" s="115">
        <v>63000</v>
      </c>
      <c r="G8" s="115">
        <v>63000</v>
      </c>
      <c r="H8" s="115">
        <v>63000</v>
      </c>
      <c r="I8" s="115"/>
      <c r="J8" s="115"/>
      <c r="K8" s="115"/>
      <c r="L8" s="115"/>
      <c r="M8" s="115"/>
      <c r="N8" s="115"/>
      <c r="O8" s="115"/>
      <c r="P8" s="115"/>
      <c r="Q8" s="115"/>
    </row>
    <row r="9" ht="21" customHeight="1" spans="1:17">
      <c r="A9" s="116" t="s">
        <v>69</v>
      </c>
      <c r="B9" s="129"/>
      <c r="C9" s="129"/>
      <c r="D9" s="129"/>
      <c r="E9" s="130"/>
      <c r="F9" s="115">
        <v>63000</v>
      </c>
      <c r="G9" s="115">
        <v>63000</v>
      </c>
      <c r="H9" s="115">
        <v>63000</v>
      </c>
      <c r="I9" s="115"/>
      <c r="J9" s="115"/>
      <c r="K9" s="115"/>
      <c r="L9" s="115"/>
      <c r="M9" s="115"/>
      <c r="N9" s="115"/>
      <c r="O9" s="115"/>
      <c r="P9" s="115"/>
      <c r="Q9" s="115"/>
    </row>
    <row r="10" ht="21" customHeight="1" spans="1:17">
      <c r="A10" s="117" t="s">
        <v>255</v>
      </c>
      <c r="B10" s="129" t="s">
        <v>352</v>
      </c>
      <c r="C10" s="129" t="s">
        <v>353</v>
      </c>
      <c r="D10" s="129" t="s">
        <v>354</v>
      </c>
      <c r="E10" s="130">
        <v>1</v>
      </c>
      <c r="F10" s="115">
        <v>30000</v>
      </c>
      <c r="G10" s="115">
        <v>30000</v>
      </c>
      <c r="H10" s="115">
        <v>30000</v>
      </c>
      <c r="I10" s="115"/>
      <c r="J10" s="115"/>
      <c r="K10" s="115"/>
      <c r="L10" s="115"/>
      <c r="M10" s="115"/>
      <c r="N10" s="115"/>
      <c r="O10" s="115"/>
      <c r="P10" s="115"/>
      <c r="Q10" s="115"/>
    </row>
    <row r="11" ht="21" customHeight="1" spans="1:17">
      <c r="A11" s="117" t="s">
        <v>255</v>
      </c>
      <c r="B11" s="129" t="s">
        <v>355</v>
      </c>
      <c r="C11" s="129" t="s">
        <v>353</v>
      </c>
      <c r="D11" s="129" t="s">
        <v>354</v>
      </c>
      <c r="E11" s="130">
        <v>1</v>
      </c>
      <c r="F11" s="115">
        <v>30000</v>
      </c>
      <c r="G11" s="115">
        <v>30000</v>
      </c>
      <c r="H11" s="115">
        <v>30000</v>
      </c>
      <c r="I11" s="115"/>
      <c r="J11" s="115"/>
      <c r="K11" s="115"/>
      <c r="L11" s="115"/>
      <c r="M11" s="115"/>
      <c r="N11" s="115"/>
      <c r="O11" s="115"/>
      <c r="P11" s="115"/>
      <c r="Q11" s="115"/>
    </row>
    <row r="12" ht="21" customHeight="1" spans="1:17">
      <c r="A12" s="117" t="s">
        <v>229</v>
      </c>
      <c r="B12" s="129" t="s">
        <v>356</v>
      </c>
      <c r="C12" s="129" t="s">
        <v>357</v>
      </c>
      <c r="D12" s="129" t="s">
        <v>358</v>
      </c>
      <c r="E12" s="130">
        <v>1</v>
      </c>
      <c r="F12" s="115">
        <v>3000</v>
      </c>
      <c r="G12" s="115">
        <v>3000</v>
      </c>
      <c r="H12" s="115">
        <v>3000</v>
      </c>
      <c r="I12" s="115"/>
      <c r="J12" s="115"/>
      <c r="K12" s="115"/>
      <c r="L12" s="115"/>
      <c r="M12" s="115"/>
      <c r="N12" s="115"/>
      <c r="O12" s="115"/>
      <c r="P12" s="115"/>
      <c r="Q12" s="115"/>
    </row>
    <row r="13" ht="21" customHeight="1" spans="1:17">
      <c r="A13" s="118" t="s">
        <v>169</v>
      </c>
      <c r="B13" s="131"/>
      <c r="C13" s="131"/>
      <c r="D13" s="131"/>
      <c r="E13" s="132"/>
      <c r="F13" s="115">
        <v>63000</v>
      </c>
      <c r="G13" s="115">
        <v>63000</v>
      </c>
      <c r="H13" s="115">
        <v>63000</v>
      </c>
      <c r="I13" s="115"/>
      <c r="J13" s="115"/>
      <c r="K13" s="115"/>
      <c r="L13" s="115"/>
      <c r="M13" s="115"/>
      <c r="N13" s="115"/>
      <c r="O13" s="115"/>
      <c r="P13" s="115"/>
      <c r="Q13" s="115"/>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B14" sqref="B14"/>
    </sheetView>
  </sheetViews>
  <sheetFormatPr defaultColWidth="9.13636363636364" defaultRowHeight="14.25" customHeight="1"/>
  <cols>
    <col min="1" max="3" width="39.1363636363636" customWidth="1"/>
    <col min="4" max="12" width="20.4181818181818" customWidth="1"/>
    <col min="13" max="14" width="20.2818181818182" customWidth="1"/>
  </cols>
  <sheetData>
    <row r="1" ht="16.5" customHeight="1" spans="1:14">
      <c r="A1" s="83"/>
      <c r="B1" s="84"/>
      <c r="C1" s="84"/>
      <c r="D1" s="83"/>
      <c r="E1" s="83"/>
      <c r="F1" s="83"/>
      <c r="G1" s="83"/>
      <c r="H1" s="85"/>
      <c r="I1" s="83"/>
      <c r="J1" s="83"/>
      <c r="K1" s="84"/>
      <c r="L1" s="83"/>
      <c r="M1" s="86"/>
      <c r="N1" s="86" t="s">
        <v>359</v>
      </c>
    </row>
    <row r="2" ht="41.25" customHeight="1" spans="1:14">
      <c r="A2" s="87" t="str">
        <f>"2026"&amp;"年部门政府购买服务预算表"</f>
        <v>2026年部门政府购买服务预算表</v>
      </c>
      <c r="B2" s="88"/>
      <c r="C2" s="88"/>
      <c r="D2" s="89"/>
      <c r="E2" s="89"/>
      <c r="F2" s="89"/>
      <c r="G2" s="89"/>
      <c r="H2" s="90"/>
      <c r="I2" s="89"/>
      <c r="J2" s="89"/>
      <c r="K2" s="88"/>
      <c r="L2" s="89"/>
      <c r="M2" s="90"/>
      <c r="N2" s="88"/>
    </row>
    <row r="3" ht="22.5" customHeight="1" spans="1:14">
      <c r="A3" s="91" t="str">
        <f>"单位名称："&amp;"中国民主促进会昆明市委员会"</f>
        <v>单位名称：中国民主促进会昆明市委员会</v>
      </c>
      <c r="B3" s="92"/>
      <c r="C3" s="92"/>
      <c r="D3" s="93"/>
      <c r="E3" s="93"/>
      <c r="F3" s="93"/>
      <c r="G3" s="93"/>
      <c r="H3" s="85"/>
      <c r="I3" s="83"/>
      <c r="J3" s="83"/>
      <c r="K3" s="84"/>
      <c r="L3" s="83"/>
      <c r="M3" s="94"/>
      <c r="N3" s="86" t="s">
        <v>1</v>
      </c>
    </row>
    <row r="4" ht="24" customHeight="1" spans="1:14">
      <c r="A4" s="95" t="s">
        <v>342</v>
      </c>
      <c r="B4" s="96" t="s">
        <v>360</v>
      </c>
      <c r="C4" s="96" t="s">
        <v>361</v>
      </c>
      <c r="D4" s="97" t="s">
        <v>185</v>
      </c>
      <c r="E4" s="97"/>
      <c r="F4" s="97"/>
      <c r="G4" s="97"/>
      <c r="H4" s="98"/>
      <c r="I4" s="97"/>
      <c r="J4" s="97"/>
      <c r="K4" s="99"/>
      <c r="L4" s="97"/>
      <c r="M4" s="98"/>
      <c r="N4" s="100"/>
    </row>
    <row r="5" ht="24" customHeight="1" spans="1:14">
      <c r="A5" s="101"/>
      <c r="B5" s="102"/>
      <c r="C5" s="102"/>
      <c r="D5" s="103" t="s">
        <v>54</v>
      </c>
      <c r="E5" s="103" t="s">
        <v>57</v>
      </c>
      <c r="F5" s="103" t="s">
        <v>348</v>
      </c>
      <c r="G5" s="103" t="s">
        <v>349</v>
      </c>
      <c r="H5" s="104" t="s">
        <v>350</v>
      </c>
      <c r="I5" s="105" t="s">
        <v>351</v>
      </c>
      <c r="J5" s="105"/>
      <c r="K5" s="106"/>
      <c r="L5" s="105"/>
      <c r="M5" s="107"/>
      <c r="N5" s="108"/>
    </row>
    <row r="6" ht="54" customHeight="1" spans="1:14">
      <c r="A6" s="109"/>
      <c r="B6" s="108"/>
      <c r="C6" s="108"/>
      <c r="D6" s="110"/>
      <c r="E6" s="110" t="s">
        <v>56</v>
      </c>
      <c r="F6" s="110"/>
      <c r="G6" s="110"/>
      <c r="H6" s="111"/>
      <c r="I6" s="110" t="s">
        <v>56</v>
      </c>
      <c r="J6" s="110" t="s">
        <v>63</v>
      </c>
      <c r="K6" s="108" t="s">
        <v>64</v>
      </c>
      <c r="L6" s="110" t="s">
        <v>65</v>
      </c>
      <c r="M6" s="111" t="s">
        <v>66</v>
      </c>
      <c r="N6" s="108" t="s">
        <v>67</v>
      </c>
    </row>
    <row r="7" ht="17.25" customHeight="1" spans="1:14">
      <c r="A7" s="112">
        <v>1</v>
      </c>
      <c r="B7" s="112">
        <v>2</v>
      </c>
      <c r="C7" s="112">
        <v>3</v>
      </c>
      <c r="D7" s="112">
        <v>4</v>
      </c>
      <c r="E7" s="112">
        <v>5</v>
      </c>
      <c r="F7" s="112">
        <v>6</v>
      </c>
      <c r="G7" s="112">
        <v>7</v>
      </c>
      <c r="H7" s="112">
        <v>8</v>
      </c>
      <c r="I7" s="112">
        <v>9</v>
      </c>
      <c r="J7" s="112">
        <v>10</v>
      </c>
      <c r="K7" s="112">
        <v>11</v>
      </c>
      <c r="L7" s="112">
        <v>12</v>
      </c>
      <c r="M7" s="112">
        <v>13</v>
      </c>
      <c r="N7" s="112">
        <v>14</v>
      </c>
    </row>
    <row r="8" ht="21" customHeight="1" spans="1:14">
      <c r="A8" s="113" t="s">
        <v>69</v>
      </c>
      <c r="B8" s="114"/>
      <c r="C8" s="114"/>
      <c r="D8" s="115">
        <v>35000</v>
      </c>
      <c r="E8" s="115">
        <v>35000</v>
      </c>
      <c r="F8" s="115"/>
      <c r="G8" s="115"/>
      <c r="H8" s="115"/>
      <c r="I8" s="115"/>
      <c r="J8" s="115"/>
      <c r="K8" s="115"/>
      <c r="L8" s="115"/>
      <c r="M8" s="115"/>
      <c r="N8" s="115"/>
    </row>
    <row r="9" ht="21" customHeight="1" spans="1:14">
      <c r="A9" s="116" t="s">
        <v>69</v>
      </c>
      <c r="B9" s="114"/>
      <c r="C9" s="114"/>
      <c r="D9" s="115">
        <v>35000</v>
      </c>
      <c r="E9" s="115">
        <v>35000</v>
      </c>
      <c r="F9" s="115"/>
      <c r="G9" s="115"/>
      <c r="H9" s="115"/>
      <c r="I9" s="115"/>
      <c r="J9" s="115"/>
      <c r="K9" s="115"/>
      <c r="L9" s="115"/>
      <c r="M9" s="115"/>
      <c r="N9" s="115"/>
    </row>
    <row r="10" ht="21" customHeight="1" spans="1:14">
      <c r="A10" s="117" t="s">
        <v>261</v>
      </c>
      <c r="B10" s="114" t="s">
        <v>362</v>
      </c>
      <c r="C10" s="114" t="s">
        <v>363</v>
      </c>
      <c r="D10" s="115">
        <v>35000</v>
      </c>
      <c r="E10" s="115">
        <v>35000</v>
      </c>
      <c r="F10" s="115"/>
      <c r="G10" s="115"/>
      <c r="H10" s="115"/>
      <c r="I10" s="115"/>
      <c r="J10" s="115"/>
      <c r="K10" s="115"/>
      <c r="L10" s="115"/>
      <c r="M10" s="115"/>
      <c r="N10" s="115"/>
    </row>
    <row r="11" ht="21" customHeight="1" spans="1:14">
      <c r="A11" s="118" t="s">
        <v>169</v>
      </c>
      <c r="B11" s="119"/>
      <c r="C11" s="119"/>
      <c r="D11" s="115">
        <v>35000</v>
      </c>
      <c r="E11" s="115">
        <v>35000</v>
      </c>
      <c r="F11" s="115"/>
      <c r="G11" s="115"/>
      <c r="H11" s="115"/>
      <c r="I11" s="115"/>
      <c r="J11" s="115"/>
      <c r="K11" s="115"/>
      <c r="L11" s="115"/>
      <c r="M11" s="115"/>
      <c r="N11" s="115"/>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D13" sqref="D13"/>
    </sheetView>
  </sheetViews>
  <sheetFormatPr defaultColWidth="9.13636363636364" defaultRowHeight="14.25" customHeight="1"/>
  <cols>
    <col min="1" max="1" width="37.7090909090909" style="1" customWidth="1"/>
    <col min="2" max="25" width="20" style="1" customWidth="1"/>
    <col min="26" max="16384" width="9.13636363636364" style="1"/>
  </cols>
  <sheetData>
    <row r="1" ht="17.25" customHeight="1" spans="1:25">
      <c r="D1" s="71"/>
      <c r="W1" s="3"/>
      <c r="X1" s="3"/>
      <c r="Y1" s="3" t="s">
        <v>364</v>
      </c>
    </row>
    <row r="2" ht="41.25" customHeight="1" spans="1:25">
      <c r="A2" s="72" t="str">
        <f>"2026"&amp;"年市对下转移支付预算表"</f>
        <v>2026年市对下转移支付预算表</v>
      </c>
      <c r="B2" s="4"/>
      <c r="C2" s="4"/>
      <c r="D2" s="4"/>
      <c r="E2" s="4"/>
      <c r="F2" s="4"/>
      <c r="G2" s="4"/>
      <c r="H2" s="4"/>
      <c r="I2" s="4"/>
      <c r="J2" s="4"/>
      <c r="K2" s="4"/>
      <c r="L2" s="4"/>
      <c r="M2" s="4"/>
      <c r="N2" s="4"/>
      <c r="O2" s="4"/>
      <c r="P2" s="4"/>
      <c r="Q2" s="4"/>
      <c r="R2" s="4"/>
      <c r="S2" s="4"/>
      <c r="T2" s="4"/>
      <c r="U2" s="4"/>
      <c r="V2" s="4"/>
      <c r="W2" s="66"/>
      <c r="X2" s="66"/>
      <c r="Y2" s="66"/>
    </row>
    <row r="3" ht="18" customHeight="1" spans="1:25">
      <c r="A3" s="73" t="str">
        <f>"单位名称："&amp;"中国民主促进会昆明市委员会"</f>
        <v>单位名称：中国民主促进会昆明市委员会</v>
      </c>
      <c r="B3" s="74"/>
      <c r="C3" s="74"/>
      <c r="D3" s="75"/>
      <c r="E3" s="76"/>
      <c r="F3" s="76"/>
      <c r="G3" s="76"/>
      <c r="H3" s="76"/>
      <c r="I3" s="76"/>
      <c r="W3" s="8"/>
      <c r="X3" s="8"/>
      <c r="Y3" s="8" t="s">
        <v>1</v>
      </c>
    </row>
    <row r="4" ht="19.5" customHeight="1" spans="1:25">
      <c r="A4" s="28" t="s">
        <v>365</v>
      </c>
      <c r="B4" s="11" t="s">
        <v>185</v>
      </c>
      <c r="C4" s="12"/>
      <c r="D4" s="12"/>
      <c r="E4" s="11" t="s">
        <v>366</v>
      </c>
      <c r="F4" s="12"/>
      <c r="G4" s="12"/>
      <c r="H4" s="12"/>
      <c r="I4" s="12"/>
      <c r="J4" s="12"/>
      <c r="K4" s="12"/>
      <c r="L4" s="12"/>
      <c r="M4" s="12"/>
      <c r="N4" s="12"/>
      <c r="O4" s="12"/>
      <c r="P4" s="12"/>
      <c r="Q4" s="12"/>
      <c r="R4" s="12"/>
      <c r="S4" s="12"/>
      <c r="T4" s="12"/>
      <c r="U4" s="12"/>
      <c r="V4" s="12"/>
      <c r="W4" s="77"/>
      <c r="X4" s="78"/>
      <c r="Y4" s="78"/>
    </row>
    <row r="5" ht="40.5" customHeight="1" spans="1:25">
      <c r="A5" s="19"/>
      <c r="B5" s="29" t="s">
        <v>54</v>
      </c>
      <c r="C5" s="10" t="s">
        <v>57</v>
      </c>
      <c r="D5" s="79" t="s">
        <v>348</v>
      </c>
      <c r="E5" s="51" t="s">
        <v>367</v>
      </c>
      <c r="F5" s="51" t="s">
        <v>368</v>
      </c>
      <c r="G5" s="51" t="s">
        <v>369</v>
      </c>
      <c r="H5" s="51" t="s">
        <v>370</v>
      </c>
      <c r="I5" s="51" t="s">
        <v>371</v>
      </c>
      <c r="J5" s="51" t="s">
        <v>372</v>
      </c>
      <c r="K5" s="51" t="s">
        <v>373</v>
      </c>
      <c r="L5" s="51" t="s">
        <v>374</v>
      </c>
      <c r="M5" s="51" t="s">
        <v>375</v>
      </c>
      <c r="N5" s="51" t="s">
        <v>376</v>
      </c>
      <c r="O5" s="51" t="s">
        <v>377</v>
      </c>
      <c r="P5" s="51" t="s">
        <v>378</v>
      </c>
      <c r="Q5" s="51" t="s">
        <v>379</v>
      </c>
      <c r="R5" s="51" t="s">
        <v>380</v>
      </c>
      <c r="S5" s="51" t="s">
        <v>381</v>
      </c>
      <c r="T5" s="51" t="s">
        <v>382</v>
      </c>
      <c r="U5" s="51" t="s">
        <v>383</v>
      </c>
      <c r="V5" s="51" t="s">
        <v>384</v>
      </c>
      <c r="W5" s="51" t="s">
        <v>385</v>
      </c>
      <c r="X5" s="80" t="s">
        <v>386</v>
      </c>
      <c r="Y5" s="80" t="s">
        <v>387</v>
      </c>
    </row>
    <row r="6" ht="19.5" customHeight="1" spans="1:25">
      <c r="A6" s="20">
        <v>1</v>
      </c>
      <c r="B6" s="20">
        <v>2</v>
      </c>
      <c r="C6" s="20">
        <v>3</v>
      </c>
      <c r="D6" s="81">
        <v>4</v>
      </c>
      <c r="E6" s="30">
        <v>5</v>
      </c>
      <c r="F6" s="20">
        <v>6</v>
      </c>
      <c r="G6" s="20">
        <v>7</v>
      </c>
      <c r="H6" s="81">
        <v>8</v>
      </c>
      <c r="I6" s="20">
        <v>9</v>
      </c>
      <c r="J6" s="20">
        <v>10</v>
      </c>
      <c r="K6" s="20">
        <v>11</v>
      </c>
      <c r="L6" s="81">
        <v>12</v>
      </c>
      <c r="M6" s="20">
        <v>13</v>
      </c>
      <c r="N6" s="20">
        <v>14</v>
      </c>
      <c r="O6" s="20">
        <v>15</v>
      </c>
      <c r="P6" s="81">
        <v>16</v>
      </c>
      <c r="Q6" s="20">
        <v>17</v>
      </c>
      <c r="R6" s="20">
        <v>18</v>
      </c>
      <c r="S6" s="20">
        <v>19</v>
      </c>
      <c r="T6" s="81">
        <v>20</v>
      </c>
      <c r="U6" s="81">
        <v>21</v>
      </c>
      <c r="V6" s="81">
        <v>22</v>
      </c>
      <c r="W6" s="30">
        <v>23</v>
      </c>
      <c r="X6" s="30">
        <v>24</v>
      </c>
      <c r="Y6" s="30">
        <v>25</v>
      </c>
    </row>
    <row r="7" ht="19.5" customHeight="1" spans="1:25">
      <c r="A7" s="31"/>
      <c r="B7" s="82"/>
      <c r="C7" s="82"/>
      <c r="D7" s="82"/>
      <c r="E7" s="82"/>
      <c r="F7" s="82"/>
      <c r="G7" s="82"/>
      <c r="H7" s="82"/>
      <c r="I7" s="82"/>
      <c r="J7" s="82"/>
      <c r="K7" s="82"/>
      <c r="L7" s="82"/>
      <c r="M7" s="82"/>
      <c r="N7" s="82"/>
      <c r="O7" s="82"/>
      <c r="P7" s="82"/>
      <c r="Q7" s="82"/>
      <c r="R7" s="82"/>
      <c r="S7" s="82"/>
      <c r="T7" s="82"/>
      <c r="U7" s="82"/>
      <c r="V7" s="82"/>
      <c r="W7" s="82"/>
      <c r="X7" s="82"/>
      <c r="Y7" s="82"/>
    </row>
    <row r="8" ht="19.5" customHeight="1" spans="1:25">
      <c r="A8" s="69"/>
      <c r="B8" s="82"/>
      <c r="C8" s="82"/>
      <c r="D8" s="82"/>
      <c r="E8" s="82"/>
      <c r="F8" s="82"/>
      <c r="G8" s="82"/>
      <c r="H8" s="82"/>
      <c r="I8" s="82"/>
      <c r="J8" s="82"/>
      <c r="K8" s="82"/>
      <c r="L8" s="82"/>
      <c r="M8" s="82"/>
      <c r="N8" s="82"/>
      <c r="O8" s="82"/>
      <c r="P8" s="82"/>
      <c r="Q8" s="82"/>
      <c r="R8" s="82"/>
      <c r="S8" s="82"/>
      <c r="T8" s="82"/>
      <c r="U8" s="82"/>
      <c r="V8" s="82"/>
      <c r="W8" s="82"/>
      <c r="X8" s="82"/>
      <c r="Y8" s="82"/>
    </row>
    <row r="9" customHeight="1" spans="1:25">
      <c r="A9" s="38" t="s">
        <v>388</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13" sqref="C13"/>
    </sheetView>
  </sheetViews>
  <sheetFormatPr defaultColWidth="9.13636363636364" defaultRowHeight="12" customHeight="1" outlineLevelRow="7"/>
  <cols>
    <col min="1" max="1" width="34.2818181818182" style="1" customWidth="1"/>
    <col min="2" max="2" width="29" style="1" customWidth="1"/>
    <col min="3" max="5" width="23.5727272727273" style="1" customWidth="1"/>
    <col min="6" max="6" width="11.2818181818182" style="1" customWidth="1"/>
    <col min="7" max="7" width="25.1363636363636" style="1" customWidth="1"/>
    <col min="8" max="8" width="15.5727272727273" style="1" customWidth="1"/>
    <col min="9" max="9" width="13.4181818181818" style="1" customWidth="1"/>
    <col min="10" max="10" width="18.8545454545455" style="1" customWidth="1"/>
    <col min="11" max="16384" width="9.13636363636364" style="1"/>
  </cols>
  <sheetData>
    <row r="1" ht="16.5" customHeight="1" spans="1:10">
      <c r="J1" s="3" t="s">
        <v>389</v>
      </c>
    </row>
    <row r="2" ht="41.25" customHeight="1" spans="1:10">
      <c r="A2" s="65" t="str">
        <f>"2026"&amp;"年市对下转移支付绩效目标表"</f>
        <v>2026年市对下转移支付绩效目标表</v>
      </c>
      <c r="B2" s="4"/>
      <c r="C2" s="4"/>
      <c r="D2" s="4"/>
      <c r="E2" s="4"/>
      <c r="F2" s="66"/>
      <c r="G2" s="4"/>
      <c r="H2" s="66"/>
      <c r="I2" s="66"/>
      <c r="J2" s="4"/>
    </row>
    <row r="3" ht="17.25" customHeight="1" spans="1:10">
      <c r="A3" s="5" t="str">
        <f>"单位名称："&amp;"中国民主促进会昆明市委员会"</f>
        <v>单位名称：中国民主促进会昆明市委员会</v>
      </c>
    </row>
    <row r="4" ht="44.25" customHeight="1" spans="1:10">
      <c r="A4" s="67" t="s">
        <v>265</v>
      </c>
      <c r="B4" s="67" t="s">
        <v>266</v>
      </c>
      <c r="C4" s="67" t="s">
        <v>267</v>
      </c>
      <c r="D4" s="67" t="s">
        <v>268</v>
      </c>
      <c r="E4" s="67" t="s">
        <v>269</v>
      </c>
      <c r="F4" s="68" t="s">
        <v>270</v>
      </c>
      <c r="G4" s="67" t="s">
        <v>271</v>
      </c>
      <c r="H4" s="68" t="s">
        <v>272</v>
      </c>
      <c r="I4" s="68" t="s">
        <v>273</v>
      </c>
      <c r="J4" s="67" t="s">
        <v>274</v>
      </c>
    </row>
    <row r="5" ht="14.25" customHeight="1" spans="1:10">
      <c r="A5" s="67">
        <v>1</v>
      </c>
      <c r="B5" s="67">
        <v>2</v>
      </c>
      <c r="C5" s="67">
        <v>3</v>
      </c>
      <c r="D5" s="67">
        <v>4</v>
      </c>
      <c r="E5" s="67">
        <v>5</v>
      </c>
      <c r="F5" s="68">
        <v>6</v>
      </c>
      <c r="G5" s="67">
        <v>7</v>
      </c>
      <c r="H5" s="68">
        <v>8</v>
      </c>
      <c r="I5" s="68">
        <v>9</v>
      </c>
      <c r="J5" s="67">
        <v>10</v>
      </c>
    </row>
    <row r="6" ht="42" customHeight="1" spans="1:10">
      <c r="A6" s="31"/>
      <c r="B6" s="69"/>
      <c r="C6" s="69"/>
      <c r="D6" s="69"/>
      <c r="E6" s="55"/>
      <c r="F6" s="70"/>
      <c r="G6" s="55"/>
      <c r="H6" s="70"/>
      <c r="I6" s="70"/>
      <c r="J6" s="55"/>
    </row>
    <row r="7" ht="42" customHeight="1" spans="1:10">
      <c r="A7" s="31"/>
      <c r="B7" s="21"/>
      <c r="C7" s="21"/>
      <c r="D7" s="21"/>
      <c r="E7" s="31"/>
      <c r="F7" s="21"/>
      <c r="G7" s="31"/>
      <c r="H7" s="21"/>
      <c r="I7" s="21"/>
      <c r="J7" s="31"/>
    </row>
    <row r="8" customHeight="1" spans="1:10">
      <c r="A8" s="38" t="s">
        <v>388</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C14" sqref="C14"/>
    </sheetView>
  </sheetViews>
  <sheetFormatPr defaultColWidth="10.4181818181818" defaultRowHeight="14.25" customHeight="1" outlineLevelCol="7"/>
  <cols>
    <col min="1" max="2" width="33.7090909090909" style="1" customWidth="1"/>
    <col min="3" max="3" width="45.5727272727273" style="1" customWidth="1"/>
    <col min="4" max="4" width="27.5727272727273" style="1" customWidth="1"/>
    <col min="5" max="5" width="21.7090909090909" style="1" customWidth="1"/>
    <col min="6" max="8" width="26.2818181818182" style="1" customWidth="1"/>
    <col min="9" max="16384" width="10.4181818181818" style="1"/>
  </cols>
  <sheetData>
    <row r="1" customHeight="1" spans="1:8">
      <c r="A1" s="39" t="s">
        <v>390</v>
      </c>
      <c r="B1" s="40"/>
      <c r="C1" s="41"/>
      <c r="D1" s="41"/>
      <c r="E1" s="41"/>
      <c r="F1" s="40"/>
      <c r="G1" s="40"/>
      <c r="H1" s="41"/>
    </row>
    <row r="2" ht="41.25" customHeight="1" spans="1:8">
      <c r="A2" s="42" t="str">
        <f>"2026"&amp;"年新增资产配置预算表"</f>
        <v>2026年新增资产配置预算表</v>
      </c>
      <c r="B2" s="43"/>
      <c r="C2" s="44"/>
      <c r="D2" s="44"/>
      <c r="E2" s="44"/>
      <c r="F2" s="43"/>
      <c r="G2" s="43"/>
      <c r="H2" s="44"/>
    </row>
    <row r="3" customHeight="1" spans="1:8">
      <c r="A3" s="45" t="str">
        <f>"单位名称："&amp;"中国民主促进会昆明市委员会"</f>
        <v>单位名称：中国民主促进会昆明市委员会</v>
      </c>
      <c r="B3" s="46"/>
      <c r="C3" s="47"/>
      <c r="E3" s="44"/>
      <c r="F3" s="43"/>
      <c r="G3" s="43"/>
      <c r="H3" s="48" t="s">
        <v>1</v>
      </c>
    </row>
    <row r="4" ht="28.5" customHeight="1" spans="1:8">
      <c r="A4" s="49" t="s">
        <v>178</v>
      </c>
      <c r="B4" s="50" t="s">
        <v>391</v>
      </c>
      <c r="C4" s="49" t="s">
        <v>392</v>
      </c>
      <c r="D4" s="49" t="s">
        <v>393</v>
      </c>
      <c r="E4" s="49" t="s">
        <v>394</v>
      </c>
      <c r="F4" s="51" t="s">
        <v>395</v>
      </c>
      <c r="G4" s="30"/>
      <c r="H4" s="49"/>
    </row>
    <row r="5" ht="21" customHeight="1" spans="1:8">
      <c r="A5" s="50"/>
      <c r="B5" s="52"/>
      <c r="C5" s="53"/>
      <c r="D5" s="52"/>
      <c r="E5" s="52"/>
      <c r="F5" s="51" t="s">
        <v>346</v>
      </c>
      <c r="G5" s="51" t="s">
        <v>396</v>
      </c>
      <c r="H5" s="51" t="s">
        <v>397</v>
      </c>
    </row>
    <row r="6" ht="17.25" customHeight="1" spans="1:8">
      <c r="A6" s="54" t="s">
        <v>82</v>
      </c>
      <c r="B6" s="54">
        <v>2</v>
      </c>
      <c r="C6" s="55">
        <v>3</v>
      </c>
      <c r="D6" s="54">
        <v>4</v>
      </c>
      <c r="E6" s="56">
        <v>5</v>
      </c>
      <c r="F6" s="57">
        <v>6</v>
      </c>
      <c r="G6" s="55">
        <v>7</v>
      </c>
      <c r="H6" s="55">
        <v>8</v>
      </c>
    </row>
    <row r="7" ht="19.5" customHeight="1" spans="1:8">
      <c r="A7" s="58"/>
      <c r="B7" s="34"/>
      <c r="C7" s="31"/>
      <c r="D7" s="21"/>
      <c r="E7" s="57"/>
      <c r="F7" s="59"/>
      <c r="G7" s="60"/>
      <c r="H7" s="60"/>
    </row>
    <row r="8" ht="19.5" customHeight="1" spans="1:8">
      <c r="A8" s="58"/>
      <c r="B8" s="34"/>
      <c r="C8" s="31"/>
      <c r="D8" s="21"/>
      <c r="E8" s="57"/>
      <c r="F8" s="59"/>
      <c r="G8" s="60"/>
      <c r="H8" s="60"/>
    </row>
    <row r="9" ht="19.5" customHeight="1" spans="1:8">
      <c r="A9" s="61" t="s">
        <v>54</v>
      </c>
      <c r="B9" s="62"/>
      <c r="C9" s="63"/>
      <c r="D9" s="64"/>
      <c r="E9" s="64"/>
      <c r="F9" s="59"/>
      <c r="G9" s="60"/>
      <c r="H9" s="60"/>
    </row>
    <row r="10" customHeight="1" spans="1:8">
      <c r="A10" s="38" t="s">
        <v>398</v>
      </c>
    </row>
  </sheetData>
  <mergeCells count="10">
    <mergeCell ref="A1:H1"/>
    <mergeCell ref="A2:H2"/>
    <mergeCell ref="A3:B3"/>
    <mergeCell ref="F4:H4"/>
    <mergeCell ref="A9:E9"/>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20" sqref="C20"/>
    </sheetView>
  </sheetViews>
  <sheetFormatPr defaultColWidth="9.13636363636364" defaultRowHeight="14.25" customHeight="1"/>
  <cols>
    <col min="1" max="1" width="19.2818181818182" style="1" customWidth="1"/>
    <col min="2" max="2" width="33.8545454545455" style="1" customWidth="1"/>
    <col min="3" max="3" width="23.8545454545455" style="1" customWidth="1"/>
    <col min="4" max="4" width="11.1363636363636" style="1" customWidth="1"/>
    <col min="5" max="5" width="17.7090909090909" style="1" customWidth="1"/>
    <col min="6" max="6" width="9.85454545454546" style="1" customWidth="1"/>
    <col min="7" max="7" width="17.7090909090909" style="1" customWidth="1"/>
    <col min="8" max="11" width="23.1363636363636" style="1" customWidth="1"/>
    <col min="12" max="16384" width="9.13636363636364" style="1"/>
  </cols>
  <sheetData>
    <row r="1" customHeight="1" spans="1:11">
      <c r="D1" s="2"/>
      <c r="E1" s="2"/>
      <c r="F1" s="2"/>
      <c r="G1" s="2"/>
      <c r="K1" s="3" t="s">
        <v>399</v>
      </c>
    </row>
    <row r="2" ht="41.25" customHeight="1" spans="1:11">
      <c r="A2" s="4" t="str">
        <f>"2026"&amp;"年上级转移支付补助项目支出预算表"</f>
        <v>2026年上级转移支付补助项目支出预算表</v>
      </c>
      <c r="B2" s="4"/>
      <c r="C2" s="4"/>
      <c r="D2" s="4"/>
      <c r="E2" s="4"/>
      <c r="F2" s="4"/>
      <c r="G2" s="4"/>
      <c r="H2" s="4"/>
      <c r="I2" s="4"/>
      <c r="J2" s="4"/>
      <c r="K2" s="4"/>
    </row>
    <row r="3" ht="13.5" customHeight="1" spans="1:11">
      <c r="A3" s="5" t="str">
        <f>"单位名称："&amp;"中国民主促进会昆明市委员会"</f>
        <v>单位名称：中国民主促进会昆明市委员会</v>
      </c>
      <c r="B3" s="6"/>
      <c r="C3" s="6"/>
      <c r="D3" s="6"/>
      <c r="E3" s="6"/>
      <c r="F3" s="6"/>
      <c r="G3" s="6"/>
      <c r="H3" s="7"/>
      <c r="I3" s="7"/>
      <c r="J3" s="7"/>
      <c r="K3" s="8" t="s">
        <v>1</v>
      </c>
    </row>
    <row r="4" ht="21.75" customHeight="1" spans="1:11">
      <c r="A4" s="9" t="s">
        <v>249</v>
      </c>
      <c r="B4" s="9" t="s">
        <v>180</v>
      </c>
      <c r="C4" s="9" t="s">
        <v>250</v>
      </c>
      <c r="D4" s="10" t="s">
        <v>181</v>
      </c>
      <c r="E4" s="10" t="s">
        <v>182</v>
      </c>
      <c r="F4" s="10" t="s">
        <v>183</v>
      </c>
      <c r="G4" s="10" t="s">
        <v>184</v>
      </c>
      <c r="H4" s="28" t="s">
        <v>54</v>
      </c>
      <c r="I4" s="11" t="s">
        <v>400</v>
      </c>
      <c r="J4" s="12"/>
      <c r="K4" s="13"/>
    </row>
    <row r="5" ht="21.75" customHeight="1" spans="1:11">
      <c r="A5" s="14"/>
      <c r="B5" s="14"/>
      <c r="C5" s="14"/>
      <c r="D5" s="15"/>
      <c r="E5" s="15"/>
      <c r="F5" s="15"/>
      <c r="G5" s="15"/>
      <c r="H5" s="29"/>
      <c r="I5" s="10" t="s">
        <v>57</v>
      </c>
      <c r="J5" s="10" t="s">
        <v>58</v>
      </c>
      <c r="K5" s="10" t="s">
        <v>59</v>
      </c>
    </row>
    <row r="6" ht="40.5" customHeight="1" spans="1:11">
      <c r="A6" s="17"/>
      <c r="B6" s="17"/>
      <c r="C6" s="17"/>
      <c r="D6" s="18"/>
      <c r="E6" s="18"/>
      <c r="F6" s="18"/>
      <c r="G6" s="18"/>
      <c r="H6" s="19"/>
      <c r="I6" s="18" t="s">
        <v>56</v>
      </c>
      <c r="J6" s="18"/>
      <c r="K6" s="18"/>
    </row>
    <row r="7" ht="15" customHeight="1" spans="1:11">
      <c r="A7" s="20">
        <v>1</v>
      </c>
      <c r="B7" s="20">
        <v>2</v>
      </c>
      <c r="C7" s="20">
        <v>3</v>
      </c>
      <c r="D7" s="20">
        <v>4</v>
      </c>
      <c r="E7" s="20">
        <v>5</v>
      </c>
      <c r="F7" s="20">
        <v>6</v>
      </c>
      <c r="G7" s="20">
        <v>7</v>
      </c>
      <c r="H7" s="20">
        <v>8</v>
      </c>
      <c r="I7" s="20">
        <v>9</v>
      </c>
      <c r="J7" s="30">
        <v>10</v>
      </c>
      <c r="K7" s="30">
        <v>11</v>
      </c>
    </row>
    <row r="8" ht="18.75" customHeight="1" spans="1:11">
      <c r="A8" s="31"/>
      <c r="B8" s="21"/>
      <c r="C8" s="31"/>
      <c r="D8" s="31"/>
      <c r="E8" s="31"/>
      <c r="F8" s="31"/>
      <c r="G8" s="31"/>
      <c r="H8" s="32"/>
      <c r="I8" s="33"/>
      <c r="J8" s="33"/>
      <c r="K8" s="32"/>
    </row>
    <row r="9" ht="18.75" customHeight="1" spans="1:11">
      <c r="A9" s="34"/>
      <c r="B9" s="21"/>
      <c r="C9" s="21"/>
      <c r="D9" s="21"/>
      <c r="E9" s="21"/>
      <c r="F9" s="21"/>
      <c r="G9" s="21"/>
      <c r="H9" s="23"/>
      <c r="I9" s="23"/>
      <c r="J9" s="23"/>
      <c r="K9" s="32"/>
    </row>
    <row r="10" ht="18.75" customHeight="1" spans="1:11">
      <c r="A10" s="35" t="s">
        <v>169</v>
      </c>
      <c r="B10" s="36"/>
      <c r="C10" s="36"/>
      <c r="D10" s="36"/>
      <c r="E10" s="36"/>
      <c r="F10" s="36"/>
      <c r="G10" s="37"/>
      <c r="H10" s="23"/>
      <c r="I10" s="23"/>
      <c r="J10" s="23"/>
      <c r="K10" s="32"/>
    </row>
    <row r="11" customHeight="1" spans="1:11">
      <c r="A11" s="38" t="s">
        <v>401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selection activeCell="C17" sqref="C17"/>
    </sheetView>
  </sheetViews>
  <sheetFormatPr defaultColWidth="9.13636363636364" defaultRowHeight="14.25" customHeight="1" outlineLevelCol="6"/>
  <cols>
    <col min="1" max="1" width="35.2818181818182" style="1" customWidth="1"/>
    <col min="2" max="4" width="28" style="1" customWidth="1"/>
    <col min="5" max="7" width="23.8545454545455" style="1" customWidth="1"/>
    <col min="8" max="16384" width="9.13636363636364" style="1"/>
  </cols>
  <sheetData>
    <row r="1" ht="13.5" customHeight="1" spans="1:7">
      <c r="D1" s="2"/>
      <c r="G1" s="3" t="s">
        <v>402</v>
      </c>
    </row>
    <row r="2" ht="41.25" customHeight="1" spans="1:7">
      <c r="A2" s="4" t="str">
        <f>"2026"&amp;"年部门项目中期规划预算表"</f>
        <v>2026年部门项目中期规划预算表</v>
      </c>
      <c r="B2" s="4"/>
      <c r="C2" s="4"/>
      <c r="D2" s="4"/>
      <c r="E2" s="4"/>
      <c r="F2" s="4"/>
      <c r="G2" s="4"/>
    </row>
    <row r="3" ht="13.5" customHeight="1" spans="1:7">
      <c r="A3" s="5" t="str">
        <f>"单位名称："&amp;"中国民主促进会昆明市委员会"</f>
        <v>单位名称：中国民主促进会昆明市委员会</v>
      </c>
      <c r="B3" s="6"/>
      <c r="C3" s="6"/>
      <c r="D3" s="6"/>
      <c r="E3" s="7"/>
      <c r="F3" s="7"/>
      <c r="G3" s="8" t="s">
        <v>1</v>
      </c>
    </row>
    <row r="4" ht="21.75" customHeight="1" spans="1:7">
      <c r="A4" s="9" t="s">
        <v>250</v>
      </c>
      <c r="B4" s="9" t="s">
        <v>249</v>
      </c>
      <c r="C4" s="9" t="s">
        <v>180</v>
      </c>
      <c r="D4" s="10" t="s">
        <v>403</v>
      </c>
      <c r="E4" s="11" t="s">
        <v>57</v>
      </c>
      <c r="F4" s="12"/>
      <c r="G4" s="13"/>
    </row>
    <row r="5" ht="21.75" customHeight="1" spans="1:7">
      <c r="A5" s="14"/>
      <c r="B5" s="14"/>
      <c r="C5" s="14"/>
      <c r="D5" s="15"/>
      <c r="E5" s="16" t="str">
        <f>"2026"&amp;"年"</f>
        <v>2026年</v>
      </c>
      <c r="F5" s="10" t="str">
        <f>("2026"+1)&amp;"年"</f>
        <v>2027年</v>
      </c>
      <c r="G5" s="10" t="str">
        <f>("2026"+2)&amp;"年"</f>
        <v>2028年</v>
      </c>
    </row>
    <row r="6" ht="40.5" customHeight="1" spans="1:7">
      <c r="A6" s="17"/>
      <c r="B6" s="17"/>
      <c r="C6" s="17"/>
      <c r="D6" s="18"/>
      <c r="E6" s="19"/>
      <c r="F6" s="18" t="s">
        <v>56</v>
      </c>
      <c r="G6" s="18"/>
    </row>
    <row r="7" ht="15" customHeight="1" spans="1:7">
      <c r="A7" s="20">
        <v>1</v>
      </c>
      <c r="B7" s="20">
        <v>2</v>
      </c>
      <c r="C7" s="20">
        <v>3</v>
      </c>
      <c r="D7" s="20">
        <v>4</v>
      </c>
      <c r="E7" s="20">
        <v>5</v>
      </c>
      <c r="F7" s="20">
        <v>6</v>
      </c>
      <c r="G7" s="20">
        <v>7</v>
      </c>
    </row>
    <row r="8" ht="17.25" customHeight="1" spans="1:7">
      <c r="A8" s="21" t="s">
        <v>69</v>
      </c>
      <c r="B8" s="22"/>
      <c r="C8" s="22"/>
      <c r="D8" s="21"/>
      <c r="E8" s="23">
        <v>500000</v>
      </c>
      <c r="F8" s="23"/>
      <c r="G8" s="23"/>
    </row>
    <row r="9" ht="18.75" customHeight="1" spans="1:7">
      <c r="A9" s="21"/>
      <c r="B9" s="21" t="s">
        <v>404</v>
      </c>
      <c r="C9" s="21" t="s">
        <v>255</v>
      </c>
      <c r="D9" s="21" t="s">
        <v>405</v>
      </c>
      <c r="E9" s="23">
        <v>315000</v>
      </c>
      <c r="F9" s="23"/>
      <c r="G9" s="23"/>
    </row>
    <row r="10" ht="18.75" customHeight="1" spans="1:7">
      <c r="A10" s="24"/>
      <c r="B10" s="21" t="s">
        <v>404</v>
      </c>
      <c r="C10" s="21" t="s">
        <v>259</v>
      </c>
      <c r="D10" s="21" t="s">
        <v>405</v>
      </c>
      <c r="E10" s="23">
        <v>70000</v>
      </c>
      <c r="F10" s="23"/>
      <c r="G10" s="23"/>
    </row>
    <row r="11" ht="18.75" customHeight="1" spans="1:7">
      <c r="A11" s="24"/>
      <c r="B11" s="21" t="s">
        <v>404</v>
      </c>
      <c r="C11" s="21" t="s">
        <v>261</v>
      </c>
      <c r="D11" s="21" t="s">
        <v>405</v>
      </c>
      <c r="E11" s="23">
        <v>115000</v>
      </c>
      <c r="F11" s="23"/>
      <c r="G11" s="23"/>
    </row>
    <row r="12" ht="18.75" customHeight="1" spans="1:7">
      <c r="A12" s="25" t="s">
        <v>54</v>
      </c>
      <c r="B12" s="26" t="s">
        <v>406</v>
      </c>
      <c r="C12" s="26"/>
      <c r="D12" s="27"/>
      <c r="E12" s="23">
        <v>500000</v>
      </c>
      <c r="F12" s="23"/>
      <c r="G12" s="23"/>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B12" sqref="B12"/>
    </sheetView>
  </sheetViews>
  <sheetFormatPr defaultColWidth="8.57272727272727" defaultRowHeight="12.75" customHeight="1"/>
  <cols>
    <col min="1" max="1" width="15.8909090909091" style="1" customWidth="1"/>
    <col min="2" max="2" width="35" style="1" customWidth="1"/>
    <col min="3" max="19" width="22" style="1" customWidth="1"/>
    <col min="20" max="16384" width="8.57272727272727" style="1"/>
  </cols>
  <sheetData>
    <row r="1" ht="17.25" customHeight="1" spans="1:19">
      <c r="A1" s="48" t="s">
        <v>51</v>
      </c>
    </row>
    <row r="2" ht="41.25" customHeight="1" spans="1:19">
      <c r="A2" s="42" t="str">
        <f>"2026"&amp;"年部门收入预算表"</f>
        <v>2026年部门收入预算表</v>
      </c>
    </row>
    <row r="3" ht="17.25" customHeight="1" spans="1:19">
      <c r="A3" s="45" t="str">
        <f>"单位名称："&amp;"中国民主促进会昆明市委员会"</f>
        <v>单位名称：中国民主促进会昆明市委员会</v>
      </c>
      <c r="S3" s="47" t="s">
        <v>1</v>
      </c>
    </row>
    <row r="4" ht="21.75" customHeight="1" spans="1:19">
      <c r="A4" s="232" t="s">
        <v>52</v>
      </c>
      <c r="B4" s="233" t="s">
        <v>53</v>
      </c>
      <c r="C4" s="233" t="s">
        <v>54</v>
      </c>
      <c r="D4" s="234" t="s">
        <v>55</v>
      </c>
      <c r="E4" s="234"/>
      <c r="F4" s="234"/>
      <c r="G4" s="234"/>
      <c r="H4" s="234"/>
      <c r="I4" s="146"/>
      <c r="J4" s="234"/>
      <c r="K4" s="234"/>
      <c r="L4" s="234"/>
      <c r="M4" s="234"/>
      <c r="N4" s="235"/>
      <c r="O4" s="234" t="s">
        <v>45</v>
      </c>
      <c r="P4" s="234"/>
      <c r="Q4" s="234"/>
      <c r="R4" s="234"/>
      <c r="S4" s="235"/>
    </row>
    <row r="5" ht="27" customHeight="1" spans="1:19">
      <c r="A5" s="236"/>
      <c r="B5" s="237"/>
      <c r="C5" s="237"/>
      <c r="D5" s="237" t="s">
        <v>56</v>
      </c>
      <c r="E5" s="237" t="s">
        <v>57</v>
      </c>
      <c r="F5" s="237" t="s">
        <v>58</v>
      </c>
      <c r="G5" s="237" t="s">
        <v>59</v>
      </c>
      <c r="H5" s="237" t="s">
        <v>60</v>
      </c>
      <c r="I5" s="238" t="s">
        <v>61</v>
      </c>
      <c r="J5" s="239"/>
      <c r="K5" s="239"/>
      <c r="L5" s="239"/>
      <c r="M5" s="239"/>
      <c r="N5" s="240"/>
      <c r="O5" s="237" t="s">
        <v>56</v>
      </c>
      <c r="P5" s="237" t="s">
        <v>57</v>
      </c>
      <c r="Q5" s="237" t="s">
        <v>58</v>
      </c>
      <c r="R5" s="237" t="s">
        <v>59</v>
      </c>
      <c r="S5" s="237" t="s">
        <v>62</v>
      </c>
    </row>
    <row r="6" ht="30" customHeight="1" spans="1:19">
      <c r="A6" s="241"/>
      <c r="B6" s="242"/>
      <c r="C6" s="243"/>
      <c r="D6" s="243"/>
      <c r="E6" s="243"/>
      <c r="F6" s="243"/>
      <c r="G6" s="243"/>
      <c r="H6" s="243"/>
      <c r="I6" s="70" t="s">
        <v>56</v>
      </c>
      <c r="J6" s="240" t="s">
        <v>63</v>
      </c>
      <c r="K6" s="240" t="s">
        <v>64</v>
      </c>
      <c r="L6" s="240" t="s">
        <v>65</v>
      </c>
      <c r="M6" s="240" t="s">
        <v>66</v>
      </c>
      <c r="N6" s="240" t="s">
        <v>67</v>
      </c>
      <c r="O6" s="244"/>
      <c r="P6" s="244"/>
      <c r="Q6" s="244"/>
      <c r="R6" s="244"/>
      <c r="S6" s="243"/>
    </row>
    <row r="7" ht="15" customHeight="1" spans="1:19">
      <c r="A7" s="245">
        <v>1</v>
      </c>
      <c r="B7" s="245">
        <v>2</v>
      </c>
      <c r="C7" s="245">
        <v>3</v>
      </c>
      <c r="D7" s="245">
        <v>4</v>
      </c>
      <c r="E7" s="245">
        <v>5</v>
      </c>
      <c r="F7" s="245">
        <v>6</v>
      </c>
      <c r="G7" s="245">
        <v>7</v>
      </c>
      <c r="H7" s="245">
        <v>8</v>
      </c>
      <c r="I7" s="70">
        <v>9</v>
      </c>
      <c r="J7" s="245">
        <v>10</v>
      </c>
      <c r="K7" s="245">
        <v>11</v>
      </c>
      <c r="L7" s="245">
        <v>12</v>
      </c>
      <c r="M7" s="245">
        <v>13</v>
      </c>
      <c r="N7" s="245">
        <v>14</v>
      </c>
      <c r="O7" s="245">
        <v>15</v>
      </c>
      <c r="P7" s="245">
        <v>16</v>
      </c>
      <c r="Q7" s="245">
        <v>17</v>
      </c>
      <c r="R7" s="245">
        <v>18</v>
      </c>
      <c r="S7" s="245">
        <v>19</v>
      </c>
    </row>
    <row r="8" ht="18" customHeight="1" spans="1:19">
      <c r="A8" s="21" t="s">
        <v>68</v>
      </c>
      <c r="B8" s="21" t="s">
        <v>69</v>
      </c>
      <c r="C8" s="82">
        <v>2996661.56</v>
      </c>
      <c r="D8" s="82">
        <v>2996661.56</v>
      </c>
      <c r="E8" s="82">
        <v>2996661.56</v>
      </c>
      <c r="F8" s="82"/>
      <c r="G8" s="82"/>
      <c r="H8" s="82"/>
      <c r="I8" s="82"/>
      <c r="J8" s="82"/>
      <c r="K8" s="82"/>
      <c r="L8" s="82"/>
      <c r="M8" s="82"/>
      <c r="N8" s="82"/>
      <c r="O8" s="82"/>
      <c r="P8" s="82"/>
      <c r="Q8" s="82"/>
      <c r="R8" s="82"/>
      <c r="S8" s="82"/>
    </row>
    <row r="9" ht="18" customHeight="1" spans="1:19">
      <c r="A9" s="246" t="s">
        <v>70</v>
      </c>
      <c r="B9" s="246" t="s">
        <v>69</v>
      </c>
      <c r="C9" s="82">
        <v>2996661.56</v>
      </c>
      <c r="D9" s="82">
        <v>2996661.56</v>
      </c>
      <c r="E9" s="82">
        <v>2996661.56</v>
      </c>
      <c r="F9" s="82"/>
      <c r="G9" s="82"/>
      <c r="H9" s="82"/>
      <c r="I9" s="82"/>
      <c r="J9" s="82"/>
      <c r="K9" s="82"/>
      <c r="L9" s="82"/>
      <c r="M9" s="82"/>
      <c r="N9" s="82"/>
      <c r="O9" s="82"/>
      <c r="P9" s="82"/>
      <c r="Q9" s="82"/>
      <c r="R9" s="82"/>
      <c r="S9" s="82"/>
    </row>
    <row r="10" ht="18" customHeight="1" spans="1:19">
      <c r="A10" s="50" t="s">
        <v>54</v>
      </c>
      <c r="B10" s="247"/>
      <c r="C10" s="82">
        <v>2996661.56</v>
      </c>
      <c r="D10" s="82">
        <v>2996661.56</v>
      </c>
      <c r="E10" s="82">
        <v>2996661.56</v>
      </c>
      <c r="F10" s="82"/>
      <c r="G10" s="82"/>
      <c r="H10" s="82"/>
      <c r="I10" s="82"/>
      <c r="J10" s="82"/>
      <c r="K10" s="82"/>
      <c r="L10" s="82"/>
      <c r="M10" s="82"/>
      <c r="N10" s="82"/>
      <c r="O10" s="82"/>
      <c r="P10" s="82"/>
      <c r="Q10" s="82"/>
      <c r="R10" s="82"/>
      <c r="S10" s="82"/>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workbookViewId="0">
      <selection activeCell="C6" sqref="C6"/>
    </sheetView>
  </sheetViews>
  <sheetFormatPr defaultColWidth="8.57272727272727" defaultRowHeight="12.75" customHeight="1"/>
  <cols>
    <col min="1" max="1" width="14.2818181818182" style="1" customWidth="1"/>
    <col min="2" max="2" width="37.5727272727273" style="1" customWidth="1"/>
    <col min="3" max="8" width="24.5727272727273" style="1" customWidth="1"/>
    <col min="9" max="9" width="26.7090909090909" style="1" customWidth="1"/>
    <col min="10" max="11" width="24.4181818181818" style="1" customWidth="1"/>
    <col min="12" max="15" width="24.5727272727273" style="1" customWidth="1"/>
    <col min="16" max="16384" width="8.57272727272727" style="1"/>
  </cols>
  <sheetData>
    <row r="1" ht="17.25" customHeight="1" spans="1:15">
      <c r="A1" s="47" t="s">
        <v>71</v>
      </c>
    </row>
    <row r="2" ht="41.25" customHeight="1" spans="1:15">
      <c r="A2" s="42" t="str">
        <f>"2026"&amp;"年部门支出预算表"</f>
        <v>2026年部门支出预算表</v>
      </c>
    </row>
    <row r="3" ht="17.25" customHeight="1" spans="1:15">
      <c r="A3" s="45" t="str">
        <f>"单位名称："&amp;"中国民主促进会昆明市委员会"</f>
        <v>单位名称：中国民主促进会昆明市委员会</v>
      </c>
      <c r="O3" s="47" t="s">
        <v>1</v>
      </c>
    </row>
    <row r="4" ht="27" customHeight="1" spans="1:15">
      <c r="A4" s="218" t="s">
        <v>72</v>
      </c>
      <c r="B4" s="218" t="s">
        <v>73</v>
      </c>
      <c r="C4" s="218" t="s">
        <v>54</v>
      </c>
      <c r="D4" s="219" t="s">
        <v>57</v>
      </c>
      <c r="E4" s="220"/>
      <c r="F4" s="221"/>
      <c r="G4" s="222" t="s">
        <v>58</v>
      </c>
      <c r="H4" s="222" t="s">
        <v>59</v>
      </c>
      <c r="I4" s="222" t="s">
        <v>74</v>
      </c>
      <c r="J4" s="219" t="s">
        <v>61</v>
      </c>
      <c r="K4" s="220"/>
      <c r="L4" s="220"/>
      <c r="M4" s="220"/>
      <c r="N4" s="223"/>
      <c r="O4" s="224"/>
    </row>
    <row r="5" ht="42" customHeight="1" spans="1:15">
      <c r="A5" s="225"/>
      <c r="B5" s="225"/>
      <c r="C5" s="226"/>
      <c r="D5" s="227" t="s">
        <v>56</v>
      </c>
      <c r="E5" s="227" t="s">
        <v>75</v>
      </c>
      <c r="F5" s="227" t="s">
        <v>76</v>
      </c>
      <c r="G5" s="226"/>
      <c r="H5" s="226"/>
      <c r="I5" s="228"/>
      <c r="J5" s="227" t="s">
        <v>56</v>
      </c>
      <c r="K5" s="211" t="s">
        <v>77</v>
      </c>
      <c r="L5" s="211" t="s">
        <v>78</v>
      </c>
      <c r="M5" s="211" t="s">
        <v>79</v>
      </c>
      <c r="N5" s="211" t="s">
        <v>80</v>
      </c>
      <c r="O5" s="211" t="s">
        <v>81</v>
      </c>
    </row>
    <row r="6" ht="18" customHeight="1" spans="1:15">
      <c r="A6" s="54" t="s">
        <v>82</v>
      </c>
      <c r="B6" s="54" t="s">
        <v>83</v>
      </c>
      <c r="C6" s="54" t="s">
        <v>84</v>
      </c>
      <c r="D6" s="57" t="s">
        <v>85</v>
      </c>
      <c r="E6" s="57" t="s">
        <v>86</v>
      </c>
      <c r="F6" s="57" t="s">
        <v>87</v>
      </c>
      <c r="G6" s="57" t="s">
        <v>88</v>
      </c>
      <c r="H6" s="57" t="s">
        <v>89</v>
      </c>
      <c r="I6" s="57" t="s">
        <v>90</v>
      </c>
      <c r="J6" s="57" t="s">
        <v>91</v>
      </c>
      <c r="K6" s="57" t="s">
        <v>92</v>
      </c>
      <c r="L6" s="57" t="s">
        <v>93</v>
      </c>
      <c r="M6" s="57" t="s">
        <v>94</v>
      </c>
      <c r="N6" s="54" t="s">
        <v>95</v>
      </c>
      <c r="O6" s="57" t="s">
        <v>96</v>
      </c>
    </row>
    <row r="7" ht="21" customHeight="1" spans="1:15">
      <c r="A7" s="58" t="s">
        <v>97</v>
      </c>
      <c r="B7" s="58" t="s">
        <v>98</v>
      </c>
      <c r="C7" s="82">
        <v>2247235.56</v>
      </c>
      <c r="D7" s="82">
        <v>2247235.56</v>
      </c>
      <c r="E7" s="82">
        <v>1747235.56</v>
      </c>
      <c r="F7" s="82">
        <v>500000</v>
      </c>
      <c r="G7" s="82"/>
      <c r="H7" s="82"/>
      <c r="I7" s="82"/>
      <c r="J7" s="82"/>
      <c r="K7" s="82"/>
      <c r="L7" s="82"/>
      <c r="M7" s="82"/>
      <c r="N7" s="82"/>
      <c r="O7" s="82"/>
    </row>
    <row r="8" ht="21" customHeight="1" spans="1:15">
      <c r="A8" s="229" t="s">
        <v>99</v>
      </c>
      <c r="B8" s="229" t="s">
        <v>100</v>
      </c>
      <c r="C8" s="82">
        <v>2247235.56</v>
      </c>
      <c r="D8" s="82">
        <v>2247235.56</v>
      </c>
      <c r="E8" s="82">
        <v>1747235.56</v>
      </c>
      <c r="F8" s="82">
        <v>500000</v>
      </c>
      <c r="G8" s="82"/>
      <c r="H8" s="82"/>
      <c r="I8" s="82"/>
      <c r="J8" s="82"/>
      <c r="K8" s="82"/>
      <c r="L8" s="82"/>
      <c r="M8" s="82"/>
      <c r="N8" s="82"/>
      <c r="O8" s="82"/>
    </row>
    <row r="9" ht="21" customHeight="1" spans="1:15">
      <c r="A9" s="230" t="s">
        <v>101</v>
      </c>
      <c r="B9" s="230" t="s">
        <v>102</v>
      </c>
      <c r="C9" s="82">
        <v>1747235.56</v>
      </c>
      <c r="D9" s="82">
        <v>1747235.56</v>
      </c>
      <c r="E9" s="82">
        <v>1747235.56</v>
      </c>
      <c r="F9" s="82"/>
      <c r="G9" s="82"/>
      <c r="H9" s="82"/>
      <c r="I9" s="82"/>
      <c r="J9" s="82"/>
      <c r="K9" s="82"/>
      <c r="L9" s="82"/>
      <c r="M9" s="82"/>
      <c r="N9" s="82"/>
      <c r="O9" s="82"/>
    </row>
    <row r="10" ht="21" customHeight="1" spans="1:15">
      <c r="A10" s="230" t="s">
        <v>103</v>
      </c>
      <c r="B10" s="230" t="s">
        <v>104</v>
      </c>
      <c r="C10" s="82">
        <v>430000</v>
      </c>
      <c r="D10" s="82">
        <v>430000</v>
      </c>
      <c r="E10" s="82"/>
      <c r="F10" s="82">
        <v>430000</v>
      </c>
      <c r="G10" s="82"/>
      <c r="H10" s="82"/>
      <c r="I10" s="82"/>
      <c r="J10" s="82"/>
      <c r="K10" s="82"/>
      <c r="L10" s="82"/>
      <c r="M10" s="82"/>
      <c r="N10" s="82"/>
      <c r="O10" s="82"/>
    </row>
    <row r="11" ht="21" customHeight="1" spans="1:15">
      <c r="A11" s="230" t="s">
        <v>105</v>
      </c>
      <c r="B11" s="230" t="s">
        <v>106</v>
      </c>
      <c r="C11" s="82">
        <v>70000</v>
      </c>
      <c r="D11" s="82">
        <v>70000</v>
      </c>
      <c r="E11" s="82"/>
      <c r="F11" s="82">
        <v>70000</v>
      </c>
      <c r="G11" s="82"/>
      <c r="H11" s="82"/>
      <c r="I11" s="82"/>
      <c r="J11" s="82"/>
      <c r="K11" s="82"/>
      <c r="L11" s="82"/>
      <c r="M11" s="82"/>
      <c r="N11" s="82"/>
      <c r="O11" s="82"/>
    </row>
    <row r="12" ht="21" customHeight="1" spans="1:15">
      <c r="A12" s="58" t="s">
        <v>107</v>
      </c>
      <c r="B12" s="58" t="s">
        <v>108</v>
      </c>
      <c r="C12" s="82">
        <v>362304</v>
      </c>
      <c r="D12" s="82">
        <v>362304</v>
      </c>
      <c r="E12" s="82">
        <v>362304</v>
      </c>
      <c r="F12" s="82"/>
      <c r="G12" s="82"/>
      <c r="H12" s="82"/>
      <c r="I12" s="82"/>
      <c r="J12" s="82"/>
      <c r="K12" s="82"/>
      <c r="L12" s="82"/>
      <c r="M12" s="82"/>
      <c r="N12" s="82"/>
      <c r="O12" s="82"/>
    </row>
    <row r="13" ht="21" customHeight="1" spans="1:15">
      <c r="A13" s="229" t="s">
        <v>109</v>
      </c>
      <c r="B13" s="229" t="s">
        <v>110</v>
      </c>
      <c r="C13" s="82">
        <v>362304</v>
      </c>
      <c r="D13" s="82">
        <v>362304</v>
      </c>
      <c r="E13" s="82">
        <v>362304</v>
      </c>
      <c r="F13" s="82"/>
      <c r="G13" s="82"/>
      <c r="H13" s="82"/>
      <c r="I13" s="82"/>
      <c r="J13" s="82"/>
      <c r="K13" s="82"/>
      <c r="L13" s="82"/>
      <c r="M13" s="82"/>
      <c r="N13" s="82"/>
      <c r="O13" s="82"/>
    </row>
    <row r="14" ht="21" customHeight="1" spans="1:15">
      <c r="A14" s="230" t="s">
        <v>111</v>
      </c>
      <c r="B14" s="230" t="s">
        <v>112</v>
      </c>
      <c r="C14" s="82">
        <v>151200</v>
      </c>
      <c r="D14" s="82">
        <v>151200</v>
      </c>
      <c r="E14" s="82">
        <v>151200</v>
      </c>
      <c r="F14" s="82"/>
      <c r="G14" s="82"/>
      <c r="H14" s="82"/>
      <c r="I14" s="82"/>
      <c r="J14" s="82"/>
      <c r="K14" s="82"/>
      <c r="L14" s="82"/>
      <c r="M14" s="82"/>
      <c r="N14" s="82"/>
      <c r="O14" s="82"/>
    </row>
    <row r="15" ht="21" customHeight="1" spans="1:15">
      <c r="A15" s="230" t="s">
        <v>113</v>
      </c>
      <c r="B15" s="230" t="s">
        <v>114</v>
      </c>
      <c r="C15" s="82">
        <v>211104</v>
      </c>
      <c r="D15" s="82">
        <v>211104</v>
      </c>
      <c r="E15" s="82">
        <v>211104</v>
      </c>
      <c r="F15" s="82"/>
      <c r="G15" s="82"/>
      <c r="H15" s="82"/>
      <c r="I15" s="82"/>
      <c r="J15" s="82"/>
      <c r="K15" s="82"/>
      <c r="L15" s="82"/>
      <c r="M15" s="82"/>
      <c r="N15" s="82"/>
      <c r="O15" s="82"/>
    </row>
    <row r="16" ht="21" customHeight="1" spans="1:15">
      <c r="A16" s="58" t="s">
        <v>115</v>
      </c>
      <c r="B16" s="58" t="s">
        <v>116</v>
      </c>
      <c r="C16" s="82">
        <v>214878</v>
      </c>
      <c r="D16" s="82">
        <v>214878</v>
      </c>
      <c r="E16" s="82">
        <v>214878</v>
      </c>
      <c r="F16" s="82"/>
      <c r="G16" s="82"/>
      <c r="H16" s="82"/>
      <c r="I16" s="82"/>
      <c r="J16" s="82"/>
      <c r="K16" s="82"/>
      <c r="L16" s="82"/>
      <c r="M16" s="82"/>
      <c r="N16" s="82"/>
      <c r="O16" s="82"/>
    </row>
    <row r="17" ht="21" customHeight="1" spans="1:15">
      <c r="A17" s="229" t="s">
        <v>117</v>
      </c>
      <c r="B17" s="229" t="s">
        <v>118</v>
      </c>
      <c r="C17" s="82">
        <v>214878</v>
      </c>
      <c r="D17" s="82">
        <v>214878</v>
      </c>
      <c r="E17" s="82">
        <v>214878</v>
      </c>
      <c r="F17" s="82"/>
      <c r="G17" s="82"/>
      <c r="H17" s="82"/>
      <c r="I17" s="82"/>
      <c r="J17" s="82"/>
      <c r="K17" s="82"/>
      <c r="L17" s="82"/>
      <c r="M17" s="82"/>
      <c r="N17" s="82"/>
      <c r="O17" s="82"/>
    </row>
    <row r="18" ht="21" customHeight="1" spans="1:15">
      <c r="A18" s="230" t="s">
        <v>119</v>
      </c>
      <c r="B18" s="230" t="s">
        <v>120</v>
      </c>
      <c r="C18" s="82">
        <v>141609</v>
      </c>
      <c r="D18" s="82">
        <v>141609</v>
      </c>
      <c r="E18" s="82">
        <v>141609</v>
      </c>
      <c r="F18" s="82"/>
      <c r="G18" s="82"/>
      <c r="H18" s="82"/>
      <c r="I18" s="82"/>
      <c r="J18" s="82"/>
      <c r="K18" s="82"/>
      <c r="L18" s="82"/>
      <c r="M18" s="82"/>
      <c r="N18" s="82"/>
      <c r="O18" s="82"/>
    </row>
    <row r="19" ht="21" customHeight="1" spans="1:15">
      <c r="A19" s="230" t="s">
        <v>121</v>
      </c>
      <c r="B19" s="230" t="s">
        <v>122</v>
      </c>
      <c r="C19" s="82">
        <v>65970</v>
      </c>
      <c r="D19" s="82">
        <v>65970</v>
      </c>
      <c r="E19" s="82">
        <v>65970</v>
      </c>
      <c r="F19" s="82"/>
      <c r="G19" s="82"/>
      <c r="H19" s="82"/>
      <c r="I19" s="82"/>
      <c r="J19" s="82"/>
      <c r="K19" s="82"/>
      <c r="L19" s="82"/>
      <c r="M19" s="82"/>
      <c r="N19" s="82"/>
      <c r="O19" s="82"/>
    </row>
    <row r="20" ht="21" customHeight="1" spans="1:15">
      <c r="A20" s="230" t="s">
        <v>123</v>
      </c>
      <c r="B20" s="230" t="s">
        <v>124</v>
      </c>
      <c r="C20" s="82">
        <v>7299</v>
      </c>
      <c r="D20" s="82">
        <v>7299</v>
      </c>
      <c r="E20" s="82">
        <v>7299</v>
      </c>
      <c r="F20" s="82"/>
      <c r="G20" s="82"/>
      <c r="H20" s="82"/>
      <c r="I20" s="82"/>
      <c r="J20" s="82"/>
      <c r="K20" s="82"/>
      <c r="L20" s="82"/>
      <c r="M20" s="82"/>
      <c r="N20" s="82"/>
      <c r="O20" s="82"/>
    </row>
    <row r="21" ht="21" customHeight="1" spans="1:15">
      <c r="A21" s="58" t="s">
        <v>125</v>
      </c>
      <c r="B21" s="58" t="s">
        <v>126</v>
      </c>
      <c r="C21" s="82">
        <v>172244</v>
      </c>
      <c r="D21" s="82">
        <v>172244</v>
      </c>
      <c r="E21" s="82">
        <v>172244</v>
      </c>
      <c r="F21" s="82"/>
      <c r="G21" s="82"/>
      <c r="H21" s="82"/>
      <c r="I21" s="82"/>
      <c r="J21" s="82"/>
      <c r="K21" s="82"/>
      <c r="L21" s="82"/>
      <c r="M21" s="82"/>
      <c r="N21" s="82"/>
      <c r="O21" s="82"/>
    </row>
    <row r="22" ht="21" customHeight="1" spans="1:15">
      <c r="A22" s="229" t="s">
        <v>127</v>
      </c>
      <c r="B22" s="229" t="s">
        <v>128</v>
      </c>
      <c r="C22" s="82">
        <v>172244</v>
      </c>
      <c r="D22" s="82">
        <v>172244</v>
      </c>
      <c r="E22" s="82">
        <v>172244</v>
      </c>
      <c r="F22" s="82"/>
      <c r="G22" s="82"/>
      <c r="H22" s="82"/>
      <c r="I22" s="82"/>
      <c r="J22" s="82"/>
      <c r="K22" s="82"/>
      <c r="L22" s="82"/>
      <c r="M22" s="82"/>
      <c r="N22" s="82"/>
      <c r="O22" s="82"/>
    </row>
    <row r="23" ht="21" customHeight="1" spans="1:15">
      <c r="A23" s="230" t="s">
        <v>129</v>
      </c>
      <c r="B23" s="230" t="s">
        <v>130</v>
      </c>
      <c r="C23" s="82">
        <v>172244</v>
      </c>
      <c r="D23" s="82">
        <v>172244</v>
      </c>
      <c r="E23" s="82">
        <v>172244</v>
      </c>
      <c r="F23" s="82"/>
      <c r="G23" s="82"/>
      <c r="H23" s="82"/>
      <c r="I23" s="82"/>
      <c r="J23" s="82"/>
      <c r="K23" s="82"/>
      <c r="L23" s="82"/>
      <c r="M23" s="82"/>
      <c r="N23" s="82"/>
      <c r="O23" s="82"/>
    </row>
    <row r="24" ht="21" customHeight="1" spans="1:15">
      <c r="A24" s="231" t="s">
        <v>54</v>
      </c>
      <c r="B24" s="37"/>
      <c r="C24" s="82">
        <v>2996661.56</v>
      </c>
      <c r="D24" s="82">
        <v>2996661.56</v>
      </c>
      <c r="E24" s="82">
        <v>2496661.56</v>
      </c>
      <c r="F24" s="82">
        <v>500000</v>
      </c>
      <c r="G24" s="82"/>
      <c r="H24" s="82"/>
      <c r="I24" s="82"/>
      <c r="J24" s="82"/>
      <c r="K24" s="82"/>
      <c r="L24" s="82"/>
      <c r="M24" s="82"/>
      <c r="N24" s="82"/>
      <c r="O24" s="82"/>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C13" sqref="C13"/>
    </sheetView>
  </sheetViews>
  <sheetFormatPr defaultColWidth="8.57272727272727" defaultRowHeight="12.75" customHeight="1" outlineLevelCol="3"/>
  <cols>
    <col min="1" max="4" width="35.5727272727273" style="1" customWidth="1"/>
    <col min="5" max="16384" width="8.57272727272727" style="1"/>
  </cols>
  <sheetData>
    <row r="1" ht="15" customHeight="1" spans="1:4">
      <c r="A1" s="43"/>
      <c r="B1" s="47"/>
      <c r="C1" s="47"/>
      <c r="D1" s="47" t="s">
        <v>131</v>
      </c>
    </row>
    <row r="2" ht="41.25" customHeight="1" spans="1:4">
      <c r="A2" s="42" t="str">
        <f>"2026"&amp;"年部门财政拨款收支预算总表"</f>
        <v>2026年部门财政拨款收支预算总表</v>
      </c>
    </row>
    <row r="3" ht="17.25" customHeight="1" spans="1:4">
      <c r="A3" s="45" t="str">
        <f>"单位名称："&amp;"中国民主促进会昆明市委员会"</f>
        <v>单位名称：中国民主促进会昆明市委员会</v>
      </c>
      <c r="B3" s="210"/>
      <c r="D3" s="47" t="s">
        <v>1</v>
      </c>
    </row>
    <row r="4" ht="17.25" customHeight="1" spans="1:4">
      <c r="A4" s="211" t="s">
        <v>2</v>
      </c>
      <c r="B4" s="212"/>
      <c r="C4" s="211" t="s">
        <v>3</v>
      </c>
      <c r="D4" s="212"/>
    </row>
    <row r="5" ht="18.75" customHeight="1" spans="1:4">
      <c r="A5" s="211" t="s">
        <v>4</v>
      </c>
      <c r="B5" s="211" t="s">
        <v>5</v>
      </c>
      <c r="C5" s="211" t="s">
        <v>6</v>
      </c>
      <c r="D5" s="211" t="s">
        <v>5</v>
      </c>
    </row>
    <row r="6" ht="16.5" customHeight="1" spans="1:4">
      <c r="A6" s="213" t="s">
        <v>132</v>
      </c>
      <c r="B6" s="82">
        <v>2996661.56</v>
      </c>
      <c r="C6" s="213" t="s">
        <v>133</v>
      </c>
      <c r="D6" s="82">
        <v>2996661.56</v>
      </c>
    </row>
    <row r="7" ht="16.5" customHeight="1" spans="1:4">
      <c r="A7" s="213" t="s">
        <v>134</v>
      </c>
      <c r="B7" s="82">
        <v>2996661.56</v>
      </c>
      <c r="C7" s="213" t="s">
        <v>135</v>
      </c>
      <c r="D7" s="82">
        <v>2247235.56</v>
      </c>
    </row>
    <row r="8" ht="16.5" customHeight="1" spans="1:4">
      <c r="A8" s="213" t="s">
        <v>136</v>
      </c>
      <c r="B8" s="82"/>
      <c r="C8" s="213" t="s">
        <v>137</v>
      </c>
      <c r="D8" s="82"/>
    </row>
    <row r="9" ht="16.5" customHeight="1" spans="1:4">
      <c r="A9" s="213" t="s">
        <v>138</v>
      </c>
      <c r="B9" s="82"/>
      <c r="C9" s="213" t="s">
        <v>139</v>
      </c>
      <c r="D9" s="82"/>
    </row>
    <row r="10" ht="16.5" customHeight="1" spans="1:4">
      <c r="A10" s="213" t="s">
        <v>140</v>
      </c>
      <c r="B10" s="82"/>
      <c r="C10" s="213" t="s">
        <v>141</v>
      </c>
      <c r="D10" s="82"/>
    </row>
    <row r="11" ht="16.5" customHeight="1" spans="1:4">
      <c r="A11" s="213" t="s">
        <v>134</v>
      </c>
      <c r="B11" s="82"/>
      <c r="C11" s="213" t="s">
        <v>142</v>
      </c>
      <c r="D11" s="82"/>
    </row>
    <row r="12" ht="16.5" customHeight="1" spans="1:4">
      <c r="A12" s="214" t="s">
        <v>136</v>
      </c>
      <c r="B12" s="82"/>
      <c r="C12" s="69" t="s">
        <v>143</v>
      </c>
      <c r="D12" s="82"/>
    </row>
    <row r="13" ht="16.5" customHeight="1" spans="1:4">
      <c r="A13" s="214" t="s">
        <v>138</v>
      </c>
      <c r="B13" s="82"/>
      <c r="C13" s="69" t="s">
        <v>144</v>
      </c>
      <c r="D13" s="82"/>
    </row>
    <row r="14" ht="16.5" customHeight="1" spans="1:4">
      <c r="A14" s="215"/>
      <c r="B14" s="82"/>
      <c r="C14" s="69" t="s">
        <v>145</v>
      </c>
      <c r="D14" s="82">
        <v>362304</v>
      </c>
    </row>
    <row r="15" ht="16.5" customHeight="1" spans="1:4">
      <c r="A15" s="215"/>
      <c r="B15" s="82"/>
      <c r="C15" s="69" t="s">
        <v>146</v>
      </c>
      <c r="D15" s="82">
        <v>214878</v>
      </c>
    </row>
    <row r="16" ht="16.5" customHeight="1" spans="1:4">
      <c r="A16" s="215"/>
      <c r="B16" s="82"/>
      <c r="C16" s="69" t="s">
        <v>147</v>
      </c>
      <c r="D16" s="82"/>
    </row>
    <row r="17" ht="16.5" customHeight="1" spans="1:4">
      <c r="A17" s="215"/>
      <c r="B17" s="82"/>
      <c r="C17" s="69" t="s">
        <v>148</v>
      </c>
      <c r="D17" s="82"/>
    </row>
    <row r="18" ht="16.5" customHeight="1" spans="1:4">
      <c r="A18" s="215"/>
      <c r="B18" s="82"/>
      <c r="C18" s="69" t="s">
        <v>149</v>
      </c>
      <c r="D18" s="82"/>
    </row>
    <row r="19" ht="16.5" customHeight="1" spans="1:4">
      <c r="A19" s="215"/>
      <c r="B19" s="82"/>
      <c r="C19" s="69" t="s">
        <v>150</v>
      </c>
      <c r="D19" s="82"/>
    </row>
    <row r="20" ht="16.5" customHeight="1" spans="1:4">
      <c r="A20" s="215"/>
      <c r="B20" s="82"/>
      <c r="C20" s="69" t="s">
        <v>151</v>
      </c>
      <c r="D20" s="82"/>
    </row>
    <row r="21" ht="16.5" customHeight="1" spans="1:4">
      <c r="A21" s="215"/>
      <c r="B21" s="82"/>
      <c r="C21" s="69" t="s">
        <v>152</v>
      </c>
      <c r="D21" s="82"/>
    </row>
    <row r="22" ht="16.5" customHeight="1" spans="1:4">
      <c r="A22" s="215"/>
      <c r="B22" s="82"/>
      <c r="C22" s="69" t="s">
        <v>153</v>
      </c>
      <c r="D22" s="82"/>
    </row>
    <row r="23" ht="16.5" customHeight="1" spans="1:4">
      <c r="A23" s="215"/>
      <c r="B23" s="82"/>
      <c r="C23" s="69" t="s">
        <v>154</v>
      </c>
      <c r="D23" s="82"/>
    </row>
    <row r="24" ht="16.5" customHeight="1" spans="1:4">
      <c r="A24" s="215"/>
      <c r="B24" s="82"/>
      <c r="C24" s="69" t="s">
        <v>155</v>
      </c>
      <c r="D24" s="82"/>
    </row>
    <row r="25" ht="16.5" customHeight="1" spans="1:4">
      <c r="A25" s="215"/>
      <c r="B25" s="82"/>
      <c r="C25" s="69" t="s">
        <v>156</v>
      </c>
      <c r="D25" s="82">
        <v>172244</v>
      </c>
    </row>
    <row r="26" ht="16.5" customHeight="1" spans="1:4">
      <c r="A26" s="215"/>
      <c r="B26" s="82"/>
      <c r="C26" s="69" t="s">
        <v>157</v>
      </c>
      <c r="D26" s="82"/>
    </row>
    <row r="27" ht="16.5" customHeight="1" spans="1:4">
      <c r="A27" s="215"/>
      <c r="B27" s="82"/>
      <c r="C27" s="69" t="s">
        <v>158</v>
      </c>
      <c r="D27" s="82"/>
    </row>
    <row r="28" ht="16.5" customHeight="1" spans="1:4">
      <c r="A28" s="215"/>
      <c r="B28" s="82"/>
      <c r="C28" s="69" t="s">
        <v>159</v>
      </c>
      <c r="D28" s="82"/>
    </row>
    <row r="29" ht="16.5" customHeight="1" spans="1:4">
      <c r="A29" s="215"/>
      <c r="B29" s="82"/>
      <c r="C29" s="69" t="s">
        <v>160</v>
      </c>
      <c r="D29" s="82"/>
    </row>
    <row r="30" ht="16.5" customHeight="1" spans="1:4">
      <c r="A30" s="215"/>
      <c r="B30" s="82"/>
      <c r="C30" s="69" t="s">
        <v>161</v>
      </c>
      <c r="D30" s="82"/>
    </row>
    <row r="31" ht="16.5" customHeight="1" spans="1:4">
      <c r="A31" s="215"/>
      <c r="B31" s="82"/>
      <c r="C31" s="214" t="s">
        <v>162</v>
      </c>
      <c r="D31" s="82"/>
    </row>
    <row r="32" ht="16.5" customHeight="1" spans="1:4">
      <c r="A32" s="215"/>
      <c r="B32" s="82"/>
      <c r="C32" s="214" t="s">
        <v>163</v>
      </c>
      <c r="D32" s="82"/>
    </row>
    <row r="33" ht="16.5" customHeight="1" spans="1:4">
      <c r="A33" s="215"/>
      <c r="B33" s="82"/>
      <c r="C33" s="31" t="s">
        <v>164</v>
      </c>
      <c r="D33" s="82"/>
    </row>
    <row r="34" ht="15" customHeight="1" spans="1:4">
      <c r="A34" s="216" t="s">
        <v>49</v>
      </c>
      <c r="B34" s="217">
        <v>2996661.56</v>
      </c>
      <c r="C34" s="216" t="s">
        <v>50</v>
      </c>
      <c r="D34" s="217">
        <v>2996661.56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F24" sqref="F24"/>
    </sheetView>
  </sheetViews>
  <sheetFormatPr defaultColWidth="9.13636363636364" defaultRowHeight="14.25" customHeight="1" outlineLevelCol="6"/>
  <cols>
    <col min="1" max="1" width="20.1363636363636" customWidth="1"/>
    <col min="2" max="2" width="44" customWidth="1"/>
    <col min="3" max="7" width="24.1363636363636" customWidth="1"/>
  </cols>
  <sheetData>
    <row r="1" customHeight="1" spans="1:7">
      <c r="D1" s="196"/>
      <c r="F1" s="197"/>
      <c r="G1" s="198" t="s">
        <v>165</v>
      </c>
    </row>
    <row r="2" ht="41.25" customHeight="1" spans="1:7">
      <c r="A2" s="199" t="str">
        <f>"2026"&amp;"年一般公共预算支出预算表（按功能科目分类）"</f>
        <v>2026年一般公共预算支出预算表（按功能科目分类）</v>
      </c>
      <c r="B2" s="199"/>
      <c r="C2" s="199"/>
      <c r="D2" s="199"/>
      <c r="E2" s="199"/>
      <c r="F2" s="199"/>
      <c r="G2" s="199"/>
    </row>
    <row r="3" ht="18" customHeight="1" spans="1:7">
      <c r="A3" s="150" t="str">
        <f>"单位名称："&amp;"中国民主促进会昆明市委员会"</f>
        <v>单位名称：中国民主促进会昆明市委员会</v>
      </c>
      <c r="F3" s="200"/>
      <c r="G3" s="198" t="s">
        <v>1</v>
      </c>
    </row>
    <row r="4" ht="20.25" customHeight="1" spans="1:7">
      <c r="A4" s="201" t="s">
        <v>166</v>
      </c>
      <c r="B4" s="202"/>
      <c r="C4" s="176" t="s">
        <v>54</v>
      </c>
      <c r="D4" s="172" t="s">
        <v>75</v>
      </c>
      <c r="E4" s="173"/>
      <c r="F4" s="178"/>
      <c r="G4" s="203" t="s">
        <v>76</v>
      </c>
    </row>
    <row r="5" ht="20.25" customHeight="1" spans="1:7">
      <c r="A5" s="204" t="s">
        <v>72</v>
      </c>
      <c r="B5" s="204" t="s">
        <v>73</v>
      </c>
      <c r="C5" s="112"/>
      <c r="D5" s="205" t="s">
        <v>56</v>
      </c>
      <c r="E5" s="205" t="s">
        <v>167</v>
      </c>
      <c r="F5" s="205" t="s">
        <v>168</v>
      </c>
      <c r="G5" s="206"/>
    </row>
    <row r="6" ht="15" customHeight="1" spans="1:7">
      <c r="A6" s="207" t="s">
        <v>82</v>
      </c>
      <c r="B6" s="207" t="s">
        <v>83</v>
      </c>
      <c r="C6" s="207" t="s">
        <v>84</v>
      </c>
      <c r="D6" s="207" t="s">
        <v>85</v>
      </c>
      <c r="E6" s="207" t="s">
        <v>86</v>
      </c>
      <c r="F6" s="207" t="s">
        <v>87</v>
      </c>
      <c r="G6" s="207" t="s">
        <v>88</v>
      </c>
    </row>
    <row r="7" ht="18" customHeight="1" spans="1:7">
      <c r="A7" s="155" t="s">
        <v>97</v>
      </c>
      <c r="B7" s="155" t="s">
        <v>98</v>
      </c>
      <c r="C7" s="115">
        <v>2247235.56</v>
      </c>
      <c r="D7" s="115">
        <v>1747235.56</v>
      </c>
      <c r="E7" s="115">
        <v>1486136</v>
      </c>
      <c r="F7" s="115">
        <v>261099.56</v>
      </c>
      <c r="G7" s="115">
        <v>500000</v>
      </c>
    </row>
    <row r="8" ht="18" customHeight="1" spans="1:7">
      <c r="A8" s="159" t="s">
        <v>99</v>
      </c>
      <c r="B8" s="159" t="s">
        <v>100</v>
      </c>
      <c r="C8" s="115">
        <v>2247235.56</v>
      </c>
      <c r="D8" s="115">
        <v>1747235.56</v>
      </c>
      <c r="E8" s="115">
        <v>1486136</v>
      </c>
      <c r="F8" s="115">
        <v>261099.56</v>
      </c>
      <c r="G8" s="115">
        <v>500000</v>
      </c>
    </row>
    <row r="9" ht="18" customHeight="1" spans="1:7">
      <c r="A9" s="161" t="s">
        <v>101</v>
      </c>
      <c r="B9" s="161" t="s">
        <v>102</v>
      </c>
      <c r="C9" s="115">
        <v>1747235.56</v>
      </c>
      <c r="D9" s="115">
        <v>1747235.56</v>
      </c>
      <c r="E9" s="115">
        <v>1486136</v>
      </c>
      <c r="F9" s="115">
        <v>261099.56</v>
      </c>
      <c r="G9" s="115"/>
    </row>
    <row r="10" ht="18" customHeight="1" spans="1:7">
      <c r="A10" s="161" t="s">
        <v>103</v>
      </c>
      <c r="B10" s="161" t="s">
        <v>104</v>
      </c>
      <c r="C10" s="115">
        <v>430000</v>
      </c>
      <c r="D10" s="115"/>
      <c r="E10" s="115"/>
      <c r="F10" s="115"/>
      <c r="G10" s="115">
        <v>430000</v>
      </c>
    </row>
    <row r="11" ht="18" customHeight="1" spans="1:7">
      <c r="A11" s="161" t="s">
        <v>105</v>
      </c>
      <c r="B11" s="161" t="s">
        <v>106</v>
      </c>
      <c r="C11" s="115">
        <v>70000</v>
      </c>
      <c r="D11" s="115"/>
      <c r="E11" s="115"/>
      <c r="F11" s="115"/>
      <c r="G11" s="115">
        <v>70000</v>
      </c>
    </row>
    <row r="12" ht="18" customHeight="1" spans="1:7">
      <c r="A12" s="155" t="s">
        <v>107</v>
      </c>
      <c r="B12" s="155" t="s">
        <v>108</v>
      </c>
      <c r="C12" s="115">
        <v>362304</v>
      </c>
      <c r="D12" s="115">
        <v>362304</v>
      </c>
      <c r="E12" s="115">
        <v>362304</v>
      </c>
      <c r="F12" s="115"/>
      <c r="G12" s="115"/>
    </row>
    <row r="13" ht="18" customHeight="1" spans="1:7">
      <c r="A13" s="159" t="s">
        <v>109</v>
      </c>
      <c r="B13" s="159" t="s">
        <v>110</v>
      </c>
      <c r="C13" s="115">
        <v>362304</v>
      </c>
      <c r="D13" s="115">
        <v>362304</v>
      </c>
      <c r="E13" s="115">
        <v>362304</v>
      </c>
      <c r="F13" s="115"/>
      <c r="G13" s="115"/>
    </row>
    <row r="14" ht="18" customHeight="1" spans="1:7">
      <c r="A14" s="161" t="s">
        <v>111</v>
      </c>
      <c r="B14" s="161" t="s">
        <v>112</v>
      </c>
      <c r="C14" s="115">
        <v>151200</v>
      </c>
      <c r="D14" s="115">
        <v>151200</v>
      </c>
      <c r="E14" s="115">
        <v>151200</v>
      </c>
      <c r="F14" s="115"/>
      <c r="G14" s="115"/>
    </row>
    <row r="15" ht="18" customHeight="1" spans="1:7">
      <c r="A15" s="161" t="s">
        <v>113</v>
      </c>
      <c r="B15" s="161" t="s">
        <v>114</v>
      </c>
      <c r="C15" s="115">
        <v>211104</v>
      </c>
      <c r="D15" s="115">
        <v>211104</v>
      </c>
      <c r="E15" s="115">
        <v>211104</v>
      </c>
      <c r="F15" s="115"/>
      <c r="G15" s="115"/>
    </row>
    <row r="16" ht="18" customHeight="1" spans="1:7">
      <c r="A16" s="155" t="s">
        <v>115</v>
      </c>
      <c r="B16" s="155" t="s">
        <v>116</v>
      </c>
      <c r="C16" s="115">
        <v>214878</v>
      </c>
      <c r="D16" s="115">
        <v>214878</v>
      </c>
      <c r="E16" s="115">
        <v>214878</v>
      </c>
      <c r="F16" s="115"/>
      <c r="G16" s="115"/>
    </row>
    <row r="17" ht="18" customHeight="1" spans="1:7">
      <c r="A17" s="159" t="s">
        <v>117</v>
      </c>
      <c r="B17" s="159" t="s">
        <v>118</v>
      </c>
      <c r="C17" s="115">
        <v>214878</v>
      </c>
      <c r="D17" s="115">
        <v>214878</v>
      </c>
      <c r="E17" s="115">
        <v>214878</v>
      </c>
      <c r="F17" s="115"/>
      <c r="G17" s="115"/>
    </row>
    <row r="18" ht="18" customHeight="1" spans="1:7">
      <c r="A18" s="161" t="s">
        <v>119</v>
      </c>
      <c r="B18" s="161" t="s">
        <v>120</v>
      </c>
      <c r="C18" s="115">
        <v>141609</v>
      </c>
      <c r="D18" s="115">
        <v>141609</v>
      </c>
      <c r="E18" s="115">
        <v>141609</v>
      </c>
      <c r="F18" s="115"/>
      <c r="G18" s="115"/>
    </row>
    <row r="19" ht="18" customHeight="1" spans="1:7">
      <c r="A19" s="161" t="s">
        <v>121</v>
      </c>
      <c r="B19" s="161" t="s">
        <v>122</v>
      </c>
      <c r="C19" s="115">
        <v>65970</v>
      </c>
      <c r="D19" s="115">
        <v>65970</v>
      </c>
      <c r="E19" s="115">
        <v>65970</v>
      </c>
      <c r="F19" s="115"/>
      <c r="G19" s="115"/>
    </row>
    <row r="20" ht="18" customHeight="1" spans="1:7">
      <c r="A20" s="161" t="s">
        <v>123</v>
      </c>
      <c r="B20" s="161" t="s">
        <v>124</v>
      </c>
      <c r="C20" s="115">
        <v>7299</v>
      </c>
      <c r="D20" s="115">
        <v>7299</v>
      </c>
      <c r="E20" s="115">
        <v>7299</v>
      </c>
      <c r="F20" s="115"/>
      <c r="G20" s="115"/>
    </row>
    <row r="21" ht="18" customHeight="1" spans="1:7">
      <c r="A21" s="155" t="s">
        <v>125</v>
      </c>
      <c r="B21" s="155" t="s">
        <v>126</v>
      </c>
      <c r="C21" s="115">
        <v>172244</v>
      </c>
      <c r="D21" s="115">
        <v>172244</v>
      </c>
      <c r="E21" s="115">
        <v>172244</v>
      </c>
      <c r="F21" s="115"/>
      <c r="G21" s="115"/>
    </row>
    <row r="22" ht="18" customHeight="1" spans="1:7">
      <c r="A22" s="159" t="s">
        <v>127</v>
      </c>
      <c r="B22" s="159" t="s">
        <v>128</v>
      </c>
      <c r="C22" s="115">
        <v>172244</v>
      </c>
      <c r="D22" s="115">
        <v>172244</v>
      </c>
      <c r="E22" s="115">
        <v>172244</v>
      </c>
      <c r="F22" s="115"/>
      <c r="G22" s="115"/>
    </row>
    <row r="23" ht="18" customHeight="1" spans="1:7">
      <c r="A23" s="161" t="s">
        <v>129</v>
      </c>
      <c r="B23" s="161" t="s">
        <v>130</v>
      </c>
      <c r="C23" s="115">
        <v>172244</v>
      </c>
      <c r="D23" s="115">
        <v>172244</v>
      </c>
      <c r="E23" s="115">
        <v>172244</v>
      </c>
      <c r="F23" s="115"/>
      <c r="G23" s="115"/>
    </row>
    <row r="24" ht="18" customHeight="1" spans="1:7">
      <c r="A24" s="208" t="s">
        <v>169</v>
      </c>
      <c r="B24" s="209" t="s">
        <v>169</v>
      </c>
      <c r="C24" s="115">
        <v>2996661.56</v>
      </c>
      <c r="D24" s="115">
        <v>2496661.56</v>
      </c>
      <c r="E24" s="115">
        <v>2235562</v>
      </c>
      <c r="F24" s="115">
        <v>261099.56</v>
      </c>
      <c r="G24" s="115">
        <v>500000</v>
      </c>
    </row>
  </sheetData>
  <mergeCells count="6">
    <mergeCell ref="A2:G2"/>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D13" sqref="D13"/>
    </sheetView>
  </sheetViews>
  <sheetFormatPr defaultColWidth="10.4181818181818" defaultRowHeight="14.25" customHeight="1" outlineLevelRow="6" outlineLevelCol="5"/>
  <cols>
    <col min="1" max="6" width="28.1363636363636" style="1" customWidth="1"/>
    <col min="7" max="16384" width="10.4181818181818" style="1"/>
  </cols>
  <sheetData>
    <row r="1" customHeight="1" spans="1:6">
      <c r="A1" s="44"/>
      <c r="B1" s="44"/>
      <c r="C1" s="44"/>
      <c r="D1" s="44"/>
      <c r="E1" s="43"/>
      <c r="F1" s="191" t="s">
        <v>170</v>
      </c>
    </row>
    <row r="2" ht="41.25" customHeight="1" spans="1:6">
      <c r="A2" s="192" t="str">
        <f>"2026"&amp;"年一般公共预算“三公”经费支出预算表"</f>
        <v>2026年一般公共预算“三公”经费支出预算表</v>
      </c>
      <c r="B2" s="44"/>
      <c r="C2" s="44"/>
      <c r="D2" s="44"/>
      <c r="E2" s="43"/>
      <c r="F2" s="44"/>
    </row>
    <row r="3" customHeight="1" spans="1:6">
      <c r="A3" s="193" t="str">
        <f>"单位名称："&amp;"中国民主促进会昆明市委员会"</f>
        <v>单位名称：中国民主促进会昆明市委员会</v>
      </c>
      <c r="B3" s="194"/>
      <c r="D3" s="44"/>
      <c r="E3" s="43"/>
      <c r="F3" s="48" t="s">
        <v>1</v>
      </c>
    </row>
    <row r="4" ht="27" customHeight="1" spans="1:6">
      <c r="A4" s="49" t="s">
        <v>171</v>
      </c>
      <c r="B4" s="49" t="s">
        <v>172</v>
      </c>
      <c r="C4" s="50" t="s">
        <v>173</v>
      </c>
      <c r="D4" s="49"/>
      <c r="E4" s="51"/>
      <c r="F4" s="49" t="s">
        <v>174</v>
      </c>
    </row>
    <row r="5" ht="28.5" customHeight="1" spans="1:6">
      <c r="A5" s="195"/>
      <c r="B5" s="53"/>
      <c r="C5" s="51" t="s">
        <v>56</v>
      </c>
      <c r="D5" s="51" t="s">
        <v>175</v>
      </c>
      <c r="E5" s="51" t="s">
        <v>176</v>
      </c>
      <c r="F5" s="52"/>
    </row>
    <row r="6" ht="17.25" customHeight="1" spans="1:6">
      <c r="A6" s="57" t="s">
        <v>82</v>
      </c>
      <c r="B6" s="57" t="s">
        <v>83</v>
      </c>
      <c r="C6" s="57" t="s">
        <v>84</v>
      </c>
      <c r="D6" s="57" t="s">
        <v>85</v>
      </c>
      <c r="E6" s="57" t="s">
        <v>86</v>
      </c>
      <c r="F6" s="57" t="s">
        <v>87</v>
      </c>
    </row>
    <row r="7" ht="17.25" customHeight="1" spans="1:6">
      <c r="A7" s="82">
        <v>5000</v>
      </c>
      <c r="B7" s="82"/>
      <c r="C7" s="82"/>
      <c r="D7" s="82"/>
      <c r="E7" s="82"/>
      <c r="F7" s="82">
        <v>5000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8"/>
  <sheetViews>
    <sheetView showZeros="0" topLeftCell="A9" workbookViewId="0">
      <selection activeCell="A1" sqref="A1"/>
    </sheetView>
  </sheetViews>
  <sheetFormatPr defaultColWidth="9.13636363636364" defaultRowHeight="14.25" customHeight="1"/>
  <cols>
    <col min="1" max="1" width="32.8545454545455" customWidth="1"/>
    <col min="2" max="2" width="20.7090909090909" customWidth="1"/>
    <col min="3" max="3" width="31.2818181818182" customWidth="1"/>
    <col min="4" max="4" width="10.1363636363636" customWidth="1"/>
    <col min="5" max="5" width="17.5727272727273" customWidth="1"/>
    <col min="6" max="6" width="10.2818181818182" customWidth="1"/>
    <col min="7" max="7" width="23" customWidth="1"/>
    <col min="8" max="23" width="18.7090909090909" customWidth="1"/>
  </cols>
  <sheetData>
    <row r="1" ht="13.5" customHeight="1" spans="1:23">
      <c r="B1" s="168"/>
      <c r="D1" s="169"/>
      <c r="E1" s="169"/>
      <c r="F1" s="169"/>
      <c r="G1" s="169"/>
      <c r="H1" s="84"/>
      <c r="I1" s="84"/>
      <c r="J1" s="84"/>
      <c r="K1" s="84"/>
      <c r="L1" s="84"/>
      <c r="M1" s="84"/>
      <c r="Q1" s="84"/>
      <c r="U1" s="168"/>
      <c r="W1" s="120" t="s">
        <v>177</v>
      </c>
    </row>
    <row r="2" ht="45.75" customHeight="1" spans="1:23">
      <c r="A2" s="88" t="str">
        <f>"2026"&amp;"年部门基本支出预算表"</f>
        <v>2026年部门基本支出预算表</v>
      </c>
      <c r="B2" s="88"/>
      <c r="C2" s="88"/>
      <c r="D2" s="88"/>
      <c r="E2" s="88"/>
      <c r="F2" s="88"/>
      <c r="G2" s="88"/>
      <c r="H2" s="88"/>
      <c r="I2" s="88"/>
      <c r="J2" s="88"/>
      <c r="K2" s="88"/>
      <c r="L2" s="88"/>
      <c r="M2" s="88"/>
      <c r="N2" s="121"/>
      <c r="O2" s="121"/>
      <c r="P2" s="121"/>
      <c r="Q2" s="88"/>
      <c r="R2" s="88"/>
      <c r="S2" s="88"/>
      <c r="T2" s="88"/>
      <c r="U2" s="88"/>
      <c r="V2" s="88"/>
      <c r="W2" s="88"/>
    </row>
    <row r="3" ht="18.75" customHeight="1" spans="1:23">
      <c r="A3" s="150" t="str">
        <f>"单位名称："&amp;"中国民主促进会昆明市委员会"</f>
        <v>单位名称：中国民主促进会昆明市委员会</v>
      </c>
      <c r="B3" s="170"/>
      <c r="C3" s="170"/>
      <c r="D3" s="170"/>
      <c r="E3" s="170"/>
      <c r="F3" s="170"/>
      <c r="G3" s="170"/>
      <c r="H3" s="92"/>
      <c r="I3" s="92"/>
      <c r="J3" s="92"/>
      <c r="K3" s="92"/>
      <c r="L3" s="92"/>
      <c r="M3" s="92"/>
      <c r="N3" s="123"/>
      <c r="O3" s="123"/>
      <c r="P3" s="123"/>
      <c r="Q3" s="92"/>
      <c r="U3" s="168"/>
      <c r="W3" s="120" t="s">
        <v>1</v>
      </c>
    </row>
    <row r="4" ht="18" customHeight="1" spans="1:23">
      <c r="A4" s="171" t="s">
        <v>178</v>
      </c>
      <c r="B4" s="171" t="s">
        <v>179</v>
      </c>
      <c r="C4" s="171" t="s">
        <v>180</v>
      </c>
      <c r="D4" s="171" t="s">
        <v>181</v>
      </c>
      <c r="E4" s="171" t="s">
        <v>182</v>
      </c>
      <c r="F4" s="171" t="s">
        <v>183</v>
      </c>
      <c r="G4" s="171" t="s">
        <v>184</v>
      </c>
      <c r="H4" s="172" t="s">
        <v>185</v>
      </c>
      <c r="I4" s="99" t="s">
        <v>185</v>
      </c>
      <c r="J4" s="99"/>
      <c r="K4" s="99"/>
      <c r="L4" s="99"/>
      <c r="M4" s="99"/>
      <c r="N4" s="173"/>
      <c r="O4" s="173"/>
      <c r="P4" s="173"/>
      <c r="Q4" s="98" t="s">
        <v>60</v>
      </c>
      <c r="R4" s="99" t="s">
        <v>61</v>
      </c>
      <c r="S4" s="99"/>
      <c r="T4" s="99"/>
      <c r="U4" s="99"/>
      <c r="V4" s="99"/>
      <c r="W4" s="100"/>
    </row>
    <row r="5" ht="18" customHeight="1" spans="1:23">
      <c r="A5" s="174"/>
      <c r="B5" s="175"/>
      <c r="C5" s="174"/>
      <c r="D5" s="174"/>
      <c r="E5" s="174"/>
      <c r="F5" s="174"/>
      <c r="G5" s="174"/>
      <c r="H5" s="176" t="s">
        <v>186</v>
      </c>
      <c r="I5" s="172" t="s">
        <v>57</v>
      </c>
      <c r="J5" s="99"/>
      <c r="K5" s="99"/>
      <c r="L5" s="99"/>
      <c r="M5" s="100"/>
      <c r="N5" s="177" t="s">
        <v>187</v>
      </c>
      <c r="O5" s="173"/>
      <c r="P5" s="178"/>
      <c r="Q5" s="171" t="s">
        <v>60</v>
      </c>
      <c r="R5" s="172" t="s">
        <v>61</v>
      </c>
      <c r="S5" s="98" t="s">
        <v>63</v>
      </c>
      <c r="T5" s="99" t="s">
        <v>61</v>
      </c>
      <c r="U5" s="98" t="s">
        <v>65</v>
      </c>
      <c r="V5" s="98" t="s">
        <v>66</v>
      </c>
      <c r="W5" s="179" t="s">
        <v>67</v>
      </c>
    </row>
    <row r="6" ht="19.5" customHeight="1" spans="1:23">
      <c r="A6" s="180"/>
      <c r="B6" s="180"/>
      <c r="C6" s="180"/>
      <c r="D6" s="180"/>
      <c r="E6" s="180"/>
      <c r="F6" s="180"/>
      <c r="G6" s="180"/>
      <c r="H6" s="180"/>
      <c r="I6" s="181" t="s">
        <v>188</v>
      </c>
      <c r="J6" s="171" t="s">
        <v>189</v>
      </c>
      <c r="K6" s="171" t="s">
        <v>190</v>
      </c>
      <c r="L6" s="171" t="s">
        <v>191</v>
      </c>
      <c r="M6" s="171" t="s">
        <v>192</v>
      </c>
      <c r="N6" s="171" t="s">
        <v>57</v>
      </c>
      <c r="O6" s="171" t="s">
        <v>58</v>
      </c>
      <c r="P6" s="171" t="s">
        <v>59</v>
      </c>
      <c r="Q6" s="180"/>
      <c r="R6" s="171" t="s">
        <v>56</v>
      </c>
      <c r="S6" s="171" t="s">
        <v>63</v>
      </c>
      <c r="T6" s="171" t="s">
        <v>193</v>
      </c>
      <c r="U6" s="171" t="s">
        <v>65</v>
      </c>
      <c r="V6" s="171" t="s">
        <v>66</v>
      </c>
      <c r="W6" s="171" t="s">
        <v>67</v>
      </c>
    </row>
    <row r="7" ht="37.5" customHeight="1" spans="1:23">
      <c r="A7" s="182"/>
      <c r="B7" s="182"/>
      <c r="C7" s="182"/>
      <c r="D7" s="182"/>
      <c r="E7" s="182"/>
      <c r="F7" s="182"/>
      <c r="G7" s="182"/>
      <c r="H7" s="182"/>
      <c r="I7" s="183" t="s">
        <v>56</v>
      </c>
      <c r="J7" s="184" t="s">
        <v>194</v>
      </c>
      <c r="K7" s="184" t="s">
        <v>190</v>
      </c>
      <c r="L7" s="184" t="s">
        <v>191</v>
      </c>
      <c r="M7" s="184" t="s">
        <v>192</v>
      </c>
      <c r="N7" s="184" t="s">
        <v>190</v>
      </c>
      <c r="O7" s="184" t="s">
        <v>191</v>
      </c>
      <c r="P7" s="184" t="s">
        <v>192</v>
      </c>
      <c r="Q7" s="184" t="s">
        <v>60</v>
      </c>
      <c r="R7" s="184" t="s">
        <v>56</v>
      </c>
      <c r="S7" s="184" t="s">
        <v>63</v>
      </c>
      <c r="T7" s="184" t="s">
        <v>193</v>
      </c>
      <c r="U7" s="184" t="s">
        <v>65</v>
      </c>
      <c r="V7" s="184" t="s">
        <v>66</v>
      </c>
      <c r="W7" s="184" t="s">
        <v>67</v>
      </c>
    </row>
    <row r="8" customHeight="1" spans="1:23">
      <c r="A8" s="154">
        <v>1</v>
      </c>
      <c r="B8" s="154">
        <v>2</v>
      </c>
      <c r="C8" s="154">
        <v>3</v>
      </c>
      <c r="D8" s="154">
        <v>4</v>
      </c>
      <c r="E8" s="154">
        <v>5</v>
      </c>
      <c r="F8" s="154">
        <v>6</v>
      </c>
      <c r="G8" s="154">
        <v>7</v>
      </c>
      <c r="H8" s="154">
        <v>8</v>
      </c>
      <c r="I8" s="154">
        <v>9</v>
      </c>
      <c r="J8" s="154">
        <v>10</v>
      </c>
      <c r="K8" s="154">
        <v>11</v>
      </c>
      <c r="L8" s="154">
        <v>12</v>
      </c>
      <c r="M8" s="154">
        <v>13</v>
      </c>
      <c r="N8" s="154">
        <v>14</v>
      </c>
      <c r="O8" s="154">
        <v>15</v>
      </c>
      <c r="P8" s="154">
        <v>16</v>
      </c>
      <c r="Q8" s="154">
        <v>17</v>
      </c>
      <c r="R8" s="154">
        <v>18</v>
      </c>
      <c r="S8" s="154">
        <v>19</v>
      </c>
      <c r="T8" s="154">
        <v>20</v>
      </c>
      <c r="U8" s="154">
        <v>21</v>
      </c>
      <c r="V8" s="154">
        <v>22</v>
      </c>
      <c r="W8" s="154">
        <v>23</v>
      </c>
    </row>
    <row r="9" ht="20.25" customHeight="1" spans="1:23">
      <c r="A9" s="185" t="s">
        <v>69</v>
      </c>
      <c r="B9" s="185"/>
      <c r="C9" s="185"/>
      <c r="D9" s="185"/>
      <c r="E9" s="185"/>
      <c r="F9" s="185"/>
      <c r="G9" s="185"/>
      <c r="H9" s="115">
        <v>2496661.56</v>
      </c>
      <c r="I9" s="115">
        <v>2496661.56</v>
      </c>
      <c r="J9" s="115"/>
      <c r="K9" s="115"/>
      <c r="L9" s="115">
        <v>2496661.56</v>
      </c>
      <c r="M9" s="115"/>
      <c r="N9" s="115"/>
      <c r="O9" s="115"/>
      <c r="P9" s="115"/>
      <c r="Q9" s="115"/>
      <c r="R9" s="115"/>
      <c r="S9" s="115"/>
      <c r="T9" s="115"/>
      <c r="U9" s="115"/>
      <c r="V9" s="115"/>
      <c r="W9" s="115"/>
    </row>
    <row r="10" ht="20.25" customHeight="1" spans="1:23">
      <c r="A10" s="186" t="s">
        <v>69</v>
      </c>
      <c r="B10" s="185" t="s">
        <v>195</v>
      </c>
      <c r="C10" s="185" t="s">
        <v>196</v>
      </c>
      <c r="D10" s="185" t="s">
        <v>101</v>
      </c>
      <c r="E10" s="185" t="s">
        <v>102</v>
      </c>
      <c r="F10" s="185" t="s">
        <v>197</v>
      </c>
      <c r="G10" s="185" t="s">
        <v>198</v>
      </c>
      <c r="H10" s="115">
        <v>448728</v>
      </c>
      <c r="I10" s="115">
        <v>448728</v>
      </c>
      <c r="J10" s="115"/>
      <c r="K10" s="115"/>
      <c r="L10" s="115">
        <v>448728</v>
      </c>
      <c r="M10" s="115"/>
      <c r="N10" s="115"/>
      <c r="O10" s="115"/>
      <c r="P10" s="115"/>
      <c r="Q10" s="115"/>
      <c r="R10" s="115"/>
      <c r="S10" s="115"/>
      <c r="T10" s="115"/>
      <c r="U10" s="115"/>
      <c r="V10" s="115"/>
      <c r="W10" s="115"/>
    </row>
    <row r="11" ht="20.25" customHeight="1" spans="1:23">
      <c r="A11" s="186" t="s">
        <v>69</v>
      </c>
      <c r="B11" s="185" t="s">
        <v>195</v>
      </c>
      <c r="C11" s="185" t="s">
        <v>196</v>
      </c>
      <c r="D11" s="185" t="s">
        <v>101</v>
      </c>
      <c r="E11" s="185" t="s">
        <v>102</v>
      </c>
      <c r="F11" s="185" t="s">
        <v>199</v>
      </c>
      <c r="G11" s="185" t="s">
        <v>200</v>
      </c>
      <c r="H11" s="115">
        <v>579708</v>
      </c>
      <c r="I11" s="115">
        <v>579708</v>
      </c>
      <c r="J11" s="187"/>
      <c r="K11" s="187"/>
      <c r="L11" s="115">
        <v>579708</v>
      </c>
      <c r="M11" s="187"/>
      <c r="N11" s="115"/>
      <c r="O11" s="115"/>
      <c r="P11" s="115"/>
      <c r="Q11" s="115"/>
      <c r="R11" s="115"/>
      <c r="S11" s="115"/>
      <c r="T11" s="115"/>
      <c r="U11" s="115"/>
      <c r="V11" s="115"/>
      <c r="W11" s="115"/>
    </row>
    <row r="12" ht="20.25" customHeight="1" spans="1:23">
      <c r="A12" s="186" t="s">
        <v>69</v>
      </c>
      <c r="B12" s="185" t="s">
        <v>195</v>
      </c>
      <c r="C12" s="185" t="s">
        <v>196</v>
      </c>
      <c r="D12" s="185" t="s">
        <v>101</v>
      </c>
      <c r="E12" s="185" t="s">
        <v>102</v>
      </c>
      <c r="F12" s="185" t="s">
        <v>201</v>
      </c>
      <c r="G12" s="185" t="s">
        <v>202</v>
      </c>
      <c r="H12" s="115">
        <v>37394</v>
      </c>
      <c r="I12" s="115">
        <v>37394</v>
      </c>
      <c r="J12" s="187"/>
      <c r="K12" s="187"/>
      <c r="L12" s="115">
        <v>37394</v>
      </c>
      <c r="M12" s="187"/>
      <c r="N12" s="115"/>
      <c r="O12" s="115"/>
      <c r="P12" s="115"/>
      <c r="Q12" s="115"/>
      <c r="R12" s="115"/>
      <c r="S12" s="115"/>
      <c r="T12" s="115"/>
      <c r="U12" s="115"/>
      <c r="V12" s="115"/>
      <c r="W12" s="115"/>
    </row>
    <row r="13" ht="20.25" customHeight="1" spans="1:23">
      <c r="A13" s="186" t="s">
        <v>69</v>
      </c>
      <c r="B13" s="185" t="s">
        <v>203</v>
      </c>
      <c r="C13" s="185" t="s">
        <v>204</v>
      </c>
      <c r="D13" s="185" t="s">
        <v>113</v>
      </c>
      <c r="E13" s="185" t="s">
        <v>114</v>
      </c>
      <c r="F13" s="185" t="s">
        <v>205</v>
      </c>
      <c r="G13" s="185" t="s">
        <v>206</v>
      </c>
      <c r="H13" s="115">
        <v>211104</v>
      </c>
      <c r="I13" s="115">
        <v>211104</v>
      </c>
      <c r="J13" s="187"/>
      <c r="K13" s="187"/>
      <c r="L13" s="115">
        <v>211104</v>
      </c>
      <c r="M13" s="187"/>
      <c r="N13" s="115"/>
      <c r="O13" s="115"/>
      <c r="P13" s="115"/>
      <c r="Q13" s="115"/>
      <c r="R13" s="115"/>
      <c r="S13" s="115"/>
      <c r="T13" s="115"/>
      <c r="U13" s="115"/>
      <c r="V13" s="115"/>
      <c r="W13" s="115"/>
    </row>
    <row r="14" ht="20.25" customHeight="1" spans="1:23">
      <c r="A14" s="186" t="s">
        <v>69</v>
      </c>
      <c r="B14" s="185" t="s">
        <v>203</v>
      </c>
      <c r="C14" s="185" t="s">
        <v>204</v>
      </c>
      <c r="D14" s="185" t="s">
        <v>119</v>
      </c>
      <c r="E14" s="185" t="s">
        <v>120</v>
      </c>
      <c r="F14" s="185" t="s">
        <v>207</v>
      </c>
      <c r="G14" s="185" t="s">
        <v>208</v>
      </c>
      <c r="H14" s="115">
        <v>104229</v>
      </c>
      <c r="I14" s="115">
        <v>104229</v>
      </c>
      <c r="J14" s="187"/>
      <c r="K14" s="187"/>
      <c r="L14" s="115">
        <v>104229</v>
      </c>
      <c r="M14" s="187"/>
      <c r="N14" s="115"/>
      <c r="O14" s="115"/>
      <c r="P14" s="115"/>
      <c r="Q14" s="115"/>
      <c r="R14" s="115"/>
      <c r="S14" s="115"/>
      <c r="T14" s="115"/>
      <c r="U14" s="115"/>
      <c r="V14" s="115"/>
      <c r="W14" s="115"/>
    </row>
    <row r="15" ht="20.25" customHeight="1" spans="1:23">
      <c r="A15" s="186" t="s">
        <v>69</v>
      </c>
      <c r="B15" s="185" t="s">
        <v>203</v>
      </c>
      <c r="C15" s="185" t="s">
        <v>204</v>
      </c>
      <c r="D15" s="185" t="s">
        <v>121</v>
      </c>
      <c r="E15" s="185" t="s">
        <v>122</v>
      </c>
      <c r="F15" s="185" t="s">
        <v>209</v>
      </c>
      <c r="G15" s="185" t="s">
        <v>210</v>
      </c>
      <c r="H15" s="115">
        <v>65970</v>
      </c>
      <c r="I15" s="115">
        <v>65970</v>
      </c>
      <c r="J15" s="187"/>
      <c r="K15" s="187"/>
      <c r="L15" s="115">
        <v>65970</v>
      </c>
      <c r="M15" s="187"/>
      <c r="N15" s="115"/>
      <c r="O15" s="115"/>
      <c r="P15" s="115"/>
      <c r="Q15" s="115"/>
      <c r="R15" s="115"/>
      <c r="S15" s="115"/>
      <c r="T15" s="115"/>
      <c r="U15" s="115"/>
      <c r="V15" s="115"/>
      <c r="W15" s="115"/>
    </row>
    <row r="16" ht="20.25" customHeight="1" spans="1:23">
      <c r="A16" s="186" t="s">
        <v>69</v>
      </c>
      <c r="B16" s="185" t="s">
        <v>203</v>
      </c>
      <c r="C16" s="185" t="s">
        <v>204</v>
      </c>
      <c r="D16" s="185" t="s">
        <v>101</v>
      </c>
      <c r="E16" s="185" t="s">
        <v>102</v>
      </c>
      <c r="F16" s="185" t="s">
        <v>211</v>
      </c>
      <c r="G16" s="185" t="s">
        <v>212</v>
      </c>
      <c r="H16" s="115">
        <v>1026</v>
      </c>
      <c r="I16" s="115">
        <v>1026</v>
      </c>
      <c r="J16" s="187"/>
      <c r="K16" s="187"/>
      <c r="L16" s="115">
        <v>1026</v>
      </c>
      <c r="M16" s="187"/>
      <c r="N16" s="115"/>
      <c r="O16" s="115"/>
      <c r="P16" s="115"/>
      <c r="Q16" s="115"/>
      <c r="R16" s="115"/>
      <c r="S16" s="115"/>
      <c r="T16" s="115"/>
      <c r="U16" s="115"/>
      <c r="V16" s="115"/>
      <c r="W16" s="115"/>
    </row>
    <row r="17" ht="20.25" customHeight="1" spans="1:23">
      <c r="A17" s="186" t="s">
        <v>69</v>
      </c>
      <c r="B17" s="185" t="s">
        <v>203</v>
      </c>
      <c r="C17" s="185" t="s">
        <v>204</v>
      </c>
      <c r="D17" s="185" t="s">
        <v>123</v>
      </c>
      <c r="E17" s="185" t="s">
        <v>124</v>
      </c>
      <c r="F17" s="185" t="s">
        <v>211</v>
      </c>
      <c r="G17" s="185" t="s">
        <v>212</v>
      </c>
      <c r="H17" s="115">
        <v>2646</v>
      </c>
      <c r="I17" s="115">
        <v>2646</v>
      </c>
      <c r="J17" s="187"/>
      <c r="K17" s="187"/>
      <c r="L17" s="115">
        <v>2646</v>
      </c>
      <c r="M17" s="187"/>
      <c r="N17" s="115"/>
      <c r="O17" s="115"/>
      <c r="P17" s="115"/>
      <c r="Q17" s="115"/>
      <c r="R17" s="115"/>
      <c r="S17" s="115"/>
      <c r="T17" s="115"/>
      <c r="U17" s="115"/>
      <c r="V17" s="115"/>
      <c r="W17" s="115"/>
    </row>
    <row r="18" ht="20.25" customHeight="1" spans="1:23">
      <c r="A18" s="186" t="s">
        <v>69</v>
      </c>
      <c r="B18" s="185" t="s">
        <v>203</v>
      </c>
      <c r="C18" s="185" t="s">
        <v>204</v>
      </c>
      <c r="D18" s="185" t="s">
        <v>123</v>
      </c>
      <c r="E18" s="185" t="s">
        <v>124</v>
      </c>
      <c r="F18" s="185" t="s">
        <v>211</v>
      </c>
      <c r="G18" s="185" t="s">
        <v>212</v>
      </c>
      <c r="H18" s="115">
        <v>4653</v>
      </c>
      <c r="I18" s="115">
        <v>4653</v>
      </c>
      <c r="J18" s="187"/>
      <c r="K18" s="187"/>
      <c r="L18" s="115">
        <v>4653</v>
      </c>
      <c r="M18" s="187"/>
      <c r="N18" s="115"/>
      <c r="O18" s="115"/>
      <c r="P18" s="115"/>
      <c r="Q18" s="115"/>
      <c r="R18" s="115"/>
      <c r="S18" s="115"/>
      <c r="T18" s="115"/>
      <c r="U18" s="115"/>
      <c r="V18" s="115"/>
      <c r="W18" s="115"/>
    </row>
    <row r="19" ht="20.25" customHeight="1" spans="1:23">
      <c r="A19" s="186" t="s">
        <v>69</v>
      </c>
      <c r="B19" s="185" t="s">
        <v>203</v>
      </c>
      <c r="C19" s="185" t="s">
        <v>204</v>
      </c>
      <c r="D19" s="185" t="s">
        <v>119</v>
      </c>
      <c r="E19" s="185" t="s">
        <v>120</v>
      </c>
      <c r="F19" s="185" t="s">
        <v>213</v>
      </c>
      <c r="G19" s="185" t="s">
        <v>214</v>
      </c>
      <c r="H19" s="115">
        <v>2611</v>
      </c>
      <c r="I19" s="115">
        <v>2611</v>
      </c>
      <c r="J19" s="187"/>
      <c r="K19" s="187"/>
      <c r="L19" s="115">
        <v>2611</v>
      </c>
      <c r="M19" s="187"/>
      <c r="N19" s="115"/>
      <c r="O19" s="115"/>
      <c r="P19" s="115"/>
      <c r="Q19" s="115"/>
      <c r="R19" s="115"/>
      <c r="S19" s="115"/>
      <c r="T19" s="115"/>
      <c r="U19" s="115"/>
      <c r="V19" s="115"/>
      <c r="W19" s="115"/>
    </row>
    <row r="20" ht="20.25" customHeight="1" spans="1:23">
      <c r="A20" s="186" t="s">
        <v>69</v>
      </c>
      <c r="B20" s="185" t="s">
        <v>203</v>
      </c>
      <c r="C20" s="185" t="s">
        <v>204</v>
      </c>
      <c r="D20" s="185" t="s">
        <v>119</v>
      </c>
      <c r="E20" s="185" t="s">
        <v>120</v>
      </c>
      <c r="F20" s="185" t="s">
        <v>213</v>
      </c>
      <c r="G20" s="185" t="s">
        <v>214</v>
      </c>
      <c r="H20" s="115">
        <v>34769</v>
      </c>
      <c r="I20" s="115">
        <v>34769</v>
      </c>
      <c r="J20" s="187"/>
      <c r="K20" s="187"/>
      <c r="L20" s="115">
        <v>34769</v>
      </c>
      <c r="M20" s="187"/>
      <c r="N20" s="115"/>
      <c r="O20" s="115"/>
      <c r="P20" s="115"/>
      <c r="Q20" s="115"/>
      <c r="R20" s="115"/>
      <c r="S20" s="115"/>
      <c r="T20" s="115"/>
      <c r="U20" s="115"/>
      <c r="V20" s="115"/>
      <c r="W20" s="115"/>
    </row>
    <row r="21" ht="20.25" customHeight="1" spans="1:23">
      <c r="A21" s="186" t="s">
        <v>69</v>
      </c>
      <c r="B21" s="185" t="s">
        <v>215</v>
      </c>
      <c r="C21" s="185" t="s">
        <v>130</v>
      </c>
      <c r="D21" s="185" t="s">
        <v>129</v>
      </c>
      <c r="E21" s="185" t="s">
        <v>130</v>
      </c>
      <c r="F21" s="185" t="s">
        <v>216</v>
      </c>
      <c r="G21" s="185" t="s">
        <v>130</v>
      </c>
      <c r="H21" s="115">
        <v>172244</v>
      </c>
      <c r="I21" s="115">
        <v>172244</v>
      </c>
      <c r="J21" s="187"/>
      <c r="K21" s="187"/>
      <c r="L21" s="115">
        <v>172244</v>
      </c>
      <c r="M21" s="187"/>
      <c r="N21" s="115"/>
      <c r="O21" s="115"/>
      <c r="P21" s="115"/>
      <c r="Q21" s="115"/>
      <c r="R21" s="115"/>
      <c r="S21" s="115"/>
      <c r="T21" s="115"/>
      <c r="U21" s="115"/>
      <c r="V21" s="115"/>
      <c r="W21" s="115"/>
    </row>
    <row r="22" ht="20.25" customHeight="1" spans="1:23">
      <c r="A22" s="186" t="s">
        <v>69</v>
      </c>
      <c r="B22" s="185" t="s">
        <v>217</v>
      </c>
      <c r="C22" s="185" t="s">
        <v>218</v>
      </c>
      <c r="D22" s="185" t="s">
        <v>111</v>
      </c>
      <c r="E22" s="185" t="s">
        <v>112</v>
      </c>
      <c r="F22" s="185" t="s">
        <v>219</v>
      </c>
      <c r="G22" s="185" t="s">
        <v>220</v>
      </c>
      <c r="H22" s="115">
        <v>151200</v>
      </c>
      <c r="I22" s="115">
        <v>151200</v>
      </c>
      <c r="J22" s="187"/>
      <c r="K22" s="187"/>
      <c r="L22" s="115">
        <v>151200</v>
      </c>
      <c r="M22" s="187"/>
      <c r="N22" s="115"/>
      <c r="O22" s="115"/>
      <c r="P22" s="115"/>
      <c r="Q22" s="115"/>
      <c r="R22" s="115"/>
      <c r="S22" s="115"/>
      <c r="T22" s="115"/>
      <c r="U22" s="115"/>
      <c r="V22" s="115"/>
      <c r="W22" s="115"/>
    </row>
    <row r="23" ht="20.25" customHeight="1" spans="1:23">
      <c r="A23" s="186" t="s">
        <v>69</v>
      </c>
      <c r="B23" s="185" t="s">
        <v>221</v>
      </c>
      <c r="C23" s="185" t="s">
        <v>222</v>
      </c>
      <c r="D23" s="185" t="s">
        <v>101</v>
      </c>
      <c r="E23" s="185" t="s">
        <v>102</v>
      </c>
      <c r="F23" s="185" t="s">
        <v>223</v>
      </c>
      <c r="G23" s="185" t="s">
        <v>224</v>
      </c>
      <c r="H23" s="115">
        <v>85200</v>
      </c>
      <c r="I23" s="115">
        <v>85200</v>
      </c>
      <c r="J23" s="187"/>
      <c r="K23" s="187"/>
      <c r="L23" s="115">
        <v>85200</v>
      </c>
      <c r="M23" s="187"/>
      <c r="N23" s="115"/>
      <c r="O23" s="115"/>
      <c r="P23" s="115"/>
      <c r="Q23" s="115"/>
      <c r="R23" s="115"/>
      <c r="S23" s="115"/>
      <c r="T23" s="115"/>
      <c r="U23" s="115"/>
      <c r="V23" s="115"/>
      <c r="W23" s="115"/>
    </row>
    <row r="24" ht="20.25" customHeight="1" spans="1:23">
      <c r="A24" s="186" t="s">
        <v>69</v>
      </c>
      <c r="B24" s="185" t="s">
        <v>225</v>
      </c>
      <c r="C24" s="185" t="s">
        <v>226</v>
      </c>
      <c r="D24" s="185" t="s">
        <v>101</v>
      </c>
      <c r="E24" s="185" t="s">
        <v>102</v>
      </c>
      <c r="F24" s="185" t="s">
        <v>227</v>
      </c>
      <c r="G24" s="185" t="s">
        <v>226</v>
      </c>
      <c r="H24" s="115">
        <v>8974.56</v>
      </c>
      <c r="I24" s="115">
        <v>8974.56</v>
      </c>
      <c r="J24" s="187"/>
      <c r="K24" s="187"/>
      <c r="L24" s="115">
        <v>8974.56</v>
      </c>
      <c r="M24" s="187"/>
      <c r="N24" s="115"/>
      <c r="O24" s="115"/>
      <c r="P24" s="115"/>
      <c r="Q24" s="115"/>
      <c r="R24" s="115"/>
      <c r="S24" s="115"/>
      <c r="T24" s="115"/>
      <c r="U24" s="115"/>
      <c r="V24" s="115"/>
      <c r="W24" s="115"/>
    </row>
    <row r="25" ht="20.25" customHeight="1" spans="1:23">
      <c r="A25" s="186" t="s">
        <v>69</v>
      </c>
      <c r="B25" s="185" t="s">
        <v>228</v>
      </c>
      <c r="C25" s="185" t="s">
        <v>229</v>
      </c>
      <c r="D25" s="185" t="s">
        <v>101</v>
      </c>
      <c r="E25" s="185" t="s">
        <v>102</v>
      </c>
      <c r="F25" s="185" t="s">
        <v>230</v>
      </c>
      <c r="G25" s="185" t="s">
        <v>231</v>
      </c>
      <c r="H25" s="115">
        <v>19972</v>
      </c>
      <c r="I25" s="115">
        <v>19972</v>
      </c>
      <c r="J25" s="187"/>
      <c r="K25" s="187"/>
      <c r="L25" s="115">
        <v>19972</v>
      </c>
      <c r="M25" s="187"/>
      <c r="N25" s="115"/>
      <c r="O25" s="115"/>
      <c r="P25" s="115"/>
      <c r="Q25" s="115"/>
      <c r="R25" s="115"/>
      <c r="S25" s="115"/>
      <c r="T25" s="115"/>
      <c r="U25" s="115"/>
      <c r="V25" s="115"/>
      <c r="W25" s="115"/>
    </row>
    <row r="26" ht="20.25" customHeight="1" spans="1:23">
      <c r="A26" s="186" t="s">
        <v>69</v>
      </c>
      <c r="B26" s="185" t="s">
        <v>228</v>
      </c>
      <c r="C26" s="185" t="s">
        <v>229</v>
      </c>
      <c r="D26" s="185" t="s">
        <v>101</v>
      </c>
      <c r="E26" s="185" t="s">
        <v>102</v>
      </c>
      <c r="F26" s="185" t="s">
        <v>230</v>
      </c>
      <c r="G26" s="185" t="s">
        <v>231</v>
      </c>
      <c r="H26" s="115">
        <v>3000</v>
      </c>
      <c r="I26" s="115">
        <v>3000</v>
      </c>
      <c r="J26" s="187"/>
      <c r="K26" s="187"/>
      <c r="L26" s="115">
        <v>3000</v>
      </c>
      <c r="M26" s="187"/>
      <c r="N26" s="115"/>
      <c r="O26" s="115"/>
      <c r="P26" s="115"/>
      <c r="Q26" s="115"/>
      <c r="R26" s="115"/>
      <c r="S26" s="115"/>
      <c r="T26" s="115"/>
      <c r="U26" s="115"/>
      <c r="V26" s="115"/>
      <c r="W26" s="115"/>
    </row>
    <row r="27" ht="20.25" customHeight="1" spans="1:23">
      <c r="A27" s="186" t="s">
        <v>69</v>
      </c>
      <c r="B27" s="185" t="s">
        <v>228</v>
      </c>
      <c r="C27" s="185" t="s">
        <v>229</v>
      </c>
      <c r="D27" s="185" t="s">
        <v>101</v>
      </c>
      <c r="E27" s="185" t="s">
        <v>102</v>
      </c>
      <c r="F27" s="185" t="s">
        <v>232</v>
      </c>
      <c r="G27" s="185" t="s">
        <v>233</v>
      </c>
      <c r="H27" s="115">
        <v>11133</v>
      </c>
      <c r="I27" s="115">
        <v>11133</v>
      </c>
      <c r="J27" s="187"/>
      <c r="K27" s="187"/>
      <c r="L27" s="115">
        <v>11133</v>
      </c>
      <c r="M27" s="187"/>
      <c r="N27" s="115"/>
      <c r="O27" s="115"/>
      <c r="P27" s="115"/>
      <c r="Q27" s="115"/>
      <c r="R27" s="115"/>
      <c r="S27" s="115"/>
      <c r="T27" s="115"/>
      <c r="U27" s="115"/>
      <c r="V27" s="115"/>
      <c r="W27" s="115"/>
    </row>
    <row r="28" ht="20.25" customHeight="1" spans="1:23">
      <c r="A28" s="186" t="s">
        <v>69</v>
      </c>
      <c r="B28" s="185" t="s">
        <v>228</v>
      </c>
      <c r="C28" s="185" t="s">
        <v>229</v>
      </c>
      <c r="D28" s="185" t="s">
        <v>101</v>
      </c>
      <c r="E28" s="185" t="s">
        <v>102</v>
      </c>
      <c r="F28" s="185" t="s">
        <v>234</v>
      </c>
      <c r="G28" s="185" t="s">
        <v>235</v>
      </c>
      <c r="H28" s="115">
        <v>20700</v>
      </c>
      <c r="I28" s="115">
        <v>20700</v>
      </c>
      <c r="J28" s="187"/>
      <c r="K28" s="187"/>
      <c r="L28" s="115">
        <v>20700</v>
      </c>
      <c r="M28" s="187"/>
      <c r="N28" s="115"/>
      <c r="O28" s="115"/>
      <c r="P28" s="115"/>
      <c r="Q28" s="115"/>
      <c r="R28" s="115"/>
      <c r="S28" s="115"/>
      <c r="T28" s="115"/>
      <c r="U28" s="115"/>
      <c r="V28" s="115"/>
      <c r="W28" s="115"/>
    </row>
    <row r="29" ht="20.25" customHeight="1" spans="1:23">
      <c r="A29" s="186" t="s">
        <v>69</v>
      </c>
      <c r="B29" s="185" t="s">
        <v>228</v>
      </c>
      <c r="C29" s="185" t="s">
        <v>229</v>
      </c>
      <c r="D29" s="185" t="s">
        <v>101</v>
      </c>
      <c r="E29" s="185" t="s">
        <v>102</v>
      </c>
      <c r="F29" s="185" t="s">
        <v>236</v>
      </c>
      <c r="G29" s="185" t="s">
        <v>237</v>
      </c>
      <c r="H29" s="115">
        <v>14400</v>
      </c>
      <c r="I29" s="115">
        <v>14400</v>
      </c>
      <c r="J29" s="187"/>
      <c r="K29" s="187"/>
      <c r="L29" s="115">
        <v>14400</v>
      </c>
      <c r="M29" s="187"/>
      <c r="N29" s="115"/>
      <c r="O29" s="115"/>
      <c r="P29" s="115"/>
      <c r="Q29" s="115"/>
      <c r="R29" s="115"/>
      <c r="S29" s="115"/>
      <c r="T29" s="115"/>
      <c r="U29" s="115"/>
      <c r="V29" s="115"/>
      <c r="W29" s="115"/>
    </row>
    <row r="30" ht="20.25" customHeight="1" spans="1:23">
      <c r="A30" s="186" t="s">
        <v>69</v>
      </c>
      <c r="B30" s="185" t="s">
        <v>228</v>
      </c>
      <c r="C30" s="185" t="s">
        <v>229</v>
      </c>
      <c r="D30" s="185" t="s">
        <v>101</v>
      </c>
      <c r="E30" s="185" t="s">
        <v>102</v>
      </c>
      <c r="F30" s="185" t="s">
        <v>238</v>
      </c>
      <c r="G30" s="185" t="s">
        <v>239</v>
      </c>
      <c r="H30" s="115">
        <v>50000</v>
      </c>
      <c r="I30" s="115">
        <v>50000</v>
      </c>
      <c r="J30" s="187"/>
      <c r="K30" s="187"/>
      <c r="L30" s="115">
        <v>50000</v>
      </c>
      <c r="M30" s="187"/>
      <c r="N30" s="115"/>
      <c r="O30" s="115"/>
      <c r="P30" s="115"/>
      <c r="Q30" s="115"/>
      <c r="R30" s="115"/>
      <c r="S30" s="115"/>
      <c r="T30" s="115"/>
      <c r="U30" s="115"/>
      <c r="V30" s="115"/>
      <c r="W30" s="115"/>
    </row>
    <row r="31" ht="20.25" customHeight="1" spans="1:23">
      <c r="A31" s="186" t="s">
        <v>69</v>
      </c>
      <c r="B31" s="185" t="s">
        <v>228</v>
      </c>
      <c r="C31" s="185" t="s">
        <v>229</v>
      </c>
      <c r="D31" s="185" t="s">
        <v>101</v>
      </c>
      <c r="E31" s="185" t="s">
        <v>102</v>
      </c>
      <c r="F31" s="185" t="s">
        <v>240</v>
      </c>
      <c r="G31" s="185" t="s">
        <v>241</v>
      </c>
      <c r="H31" s="115">
        <v>3600</v>
      </c>
      <c r="I31" s="115">
        <v>3600</v>
      </c>
      <c r="J31" s="187"/>
      <c r="K31" s="187"/>
      <c r="L31" s="115">
        <v>3600</v>
      </c>
      <c r="M31" s="187"/>
      <c r="N31" s="115"/>
      <c r="O31" s="115"/>
      <c r="P31" s="115"/>
      <c r="Q31" s="115"/>
      <c r="R31" s="115"/>
      <c r="S31" s="115"/>
      <c r="T31" s="115"/>
      <c r="U31" s="115"/>
      <c r="V31" s="115"/>
      <c r="W31" s="115"/>
    </row>
    <row r="32" ht="20.25" customHeight="1" spans="1:23">
      <c r="A32" s="186" t="s">
        <v>69</v>
      </c>
      <c r="B32" s="185" t="s">
        <v>228</v>
      </c>
      <c r="C32" s="185" t="s">
        <v>229</v>
      </c>
      <c r="D32" s="185" t="s">
        <v>101</v>
      </c>
      <c r="E32" s="185" t="s">
        <v>102</v>
      </c>
      <c r="F32" s="185" t="s">
        <v>223</v>
      </c>
      <c r="G32" s="185" t="s">
        <v>224</v>
      </c>
      <c r="H32" s="115">
        <v>8520</v>
      </c>
      <c r="I32" s="115">
        <v>8520</v>
      </c>
      <c r="J32" s="187"/>
      <c r="K32" s="187"/>
      <c r="L32" s="115">
        <v>8520</v>
      </c>
      <c r="M32" s="187"/>
      <c r="N32" s="115"/>
      <c r="O32" s="115"/>
      <c r="P32" s="115"/>
      <c r="Q32" s="115"/>
      <c r="R32" s="115"/>
      <c r="S32" s="115"/>
      <c r="T32" s="115"/>
      <c r="U32" s="115"/>
      <c r="V32" s="115"/>
      <c r="W32" s="115"/>
    </row>
    <row r="33" ht="20.25" customHeight="1" spans="1:23">
      <c r="A33" s="186" t="s">
        <v>69</v>
      </c>
      <c r="B33" s="185" t="s">
        <v>228</v>
      </c>
      <c r="C33" s="185" t="s">
        <v>229</v>
      </c>
      <c r="D33" s="185" t="s">
        <v>101</v>
      </c>
      <c r="E33" s="185" t="s">
        <v>102</v>
      </c>
      <c r="F33" s="185" t="s">
        <v>242</v>
      </c>
      <c r="G33" s="185" t="s">
        <v>243</v>
      </c>
      <c r="H33" s="115">
        <v>3600</v>
      </c>
      <c r="I33" s="115">
        <v>3600</v>
      </c>
      <c r="J33" s="187"/>
      <c r="K33" s="187"/>
      <c r="L33" s="115">
        <v>3600</v>
      </c>
      <c r="M33" s="187"/>
      <c r="N33" s="115"/>
      <c r="O33" s="115"/>
      <c r="P33" s="115"/>
      <c r="Q33" s="115"/>
      <c r="R33" s="115"/>
      <c r="S33" s="115"/>
      <c r="T33" s="115"/>
      <c r="U33" s="115"/>
      <c r="V33" s="115"/>
      <c r="W33" s="115"/>
    </row>
    <row r="34" ht="20.25" customHeight="1" spans="1:23">
      <c r="A34" s="186" t="s">
        <v>69</v>
      </c>
      <c r="B34" s="185" t="s">
        <v>228</v>
      </c>
      <c r="C34" s="185" t="s">
        <v>229</v>
      </c>
      <c r="D34" s="185" t="s">
        <v>101</v>
      </c>
      <c r="E34" s="185" t="s">
        <v>102</v>
      </c>
      <c r="F34" s="185" t="s">
        <v>242</v>
      </c>
      <c r="G34" s="185" t="s">
        <v>243</v>
      </c>
      <c r="H34" s="115">
        <v>27000</v>
      </c>
      <c r="I34" s="115">
        <v>27000</v>
      </c>
      <c r="J34" s="187"/>
      <c r="K34" s="187"/>
      <c r="L34" s="115">
        <v>27000</v>
      </c>
      <c r="M34" s="187"/>
      <c r="N34" s="115"/>
      <c r="O34" s="115"/>
      <c r="P34" s="115"/>
      <c r="Q34" s="115"/>
      <c r="R34" s="115"/>
      <c r="S34" s="115"/>
      <c r="T34" s="115"/>
      <c r="U34" s="115"/>
      <c r="V34" s="115"/>
      <c r="W34" s="115"/>
    </row>
    <row r="35" ht="20.25" customHeight="1" spans="1:23">
      <c r="A35" s="186" t="s">
        <v>69</v>
      </c>
      <c r="B35" s="185" t="s">
        <v>244</v>
      </c>
      <c r="C35" s="185" t="s">
        <v>174</v>
      </c>
      <c r="D35" s="185" t="s">
        <v>101</v>
      </c>
      <c r="E35" s="185" t="s">
        <v>102</v>
      </c>
      <c r="F35" s="185" t="s">
        <v>245</v>
      </c>
      <c r="G35" s="185" t="s">
        <v>174</v>
      </c>
      <c r="H35" s="115">
        <v>5000</v>
      </c>
      <c r="I35" s="115">
        <v>5000</v>
      </c>
      <c r="J35" s="187"/>
      <c r="K35" s="187"/>
      <c r="L35" s="115">
        <v>5000</v>
      </c>
      <c r="M35" s="187"/>
      <c r="N35" s="115"/>
      <c r="O35" s="115"/>
      <c r="P35" s="115"/>
      <c r="Q35" s="115"/>
      <c r="R35" s="115"/>
      <c r="S35" s="115"/>
      <c r="T35" s="115"/>
      <c r="U35" s="115"/>
      <c r="V35" s="115"/>
      <c r="W35" s="115"/>
    </row>
    <row r="36" ht="20.25" customHeight="1" spans="1:23">
      <c r="A36" s="186" t="s">
        <v>69</v>
      </c>
      <c r="B36" s="185" t="s">
        <v>246</v>
      </c>
      <c r="C36" s="185" t="s">
        <v>247</v>
      </c>
      <c r="D36" s="185" t="s">
        <v>101</v>
      </c>
      <c r="E36" s="185" t="s">
        <v>102</v>
      </c>
      <c r="F36" s="185" t="s">
        <v>201</v>
      </c>
      <c r="G36" s="185" t="s">
        <v>202</v>
      </c>
      <c r="H36" s="115">
        <v>239280</v>
      </c>
      <c r="I36" s="115">
        <v>239280</v>
      </c>
      <c r="J36" s="187"/>
      <c r="K36" s="187"/>
      <c r="L36" s="115">
        <v>239280</v>
      </c>
      <c r="M36" s="187"/>
      <c r="N36" s="115"/>
      <c r="O36" s="115"/>
      <c r="P36" s="115"/>
      <c r="Q36" s="115"/>
      <c r="R36" s="115"/>
      <c r="S36" s="115"/>
      <c r="T36" s="115"/>
      <c r="U36" s="115"/>
      <c r="V36" s="115"/>
      <c r="W36" s="115"/>
    </row>
    <row r="37" ht="20.25" customHeight="1" spans="1:23">
      <c r="A37" s="186" t="s">
        <v>69</v>
      </c>
      <c r="B37" s="185" t="s">
        <v>246</v>
      </c>
      <c r="C37" s="185" t="s">
        <v>247</v>
      </c>
      <c r="D37" s="185" t="s">
        <v>101</v>
      </c>
      <c r="E37" s="185" t="s">
        <v>102</v>
      </c>
      <c r="F37" s="185" t="s">
        <v>201</v>
      </c>
      <c r="G37" s="185" t="s">
        <v>202</v>
      </c>
      <c r="H37" s="115">
        <v>180000</v>
      </c>
      <c r="I37" s="115">
        <v>180000</v>
      </c>
      <c r="J37" s="187"/>
      <c r="K37" s="187"/>
      <c r="L37" s="115">
        <v>180000</v>
      </c>
      <c r="M37" s="187"/>
      <c r="N37" s="115"/>
      <c r="O37" s="115"/>
      <c r="P37" s="115"/>
      <c r="Q37" s="115"/>
      <c r="R37" s="115"/>
      <c r="S37" s="115"/>
      <c r="T37" s="115"/>
      <c r="U37" s="115"/>
      <c r="V37" s="115"/>
      <c r="W37" s="115"/>
    </row>
    <row r="38" ht="17.25" customHeight="1" spans="1:23">
      <c r="A38" s="188" t="s">
        <v>169</v>
      </c>
      <c r="B38" s="189"/>
      <c r="C38" s="189"/>
      <c r="D38" s="189"/>
      <c r="E38" s="189"/>
      <c r="F38" s="189"/>
      <c r="G38" s="190"/>
      <c r="H38" s="115">
        <v>2496661.56</v>
      </c>
      <c r="I38" s="115">
        <v>2496661.56</v>
      </c>
      <c r="J38" s="115"/>
      <c r="K38" s="115"/>
      <c r="L38" s="115">
        <v>2496661.56</v>
      </c>
      <c r="M38" s="115"/>
      <c r="N38" s="115"/>
      <c r="O38" s="115"/>
      <c r="P38" s="115"/>
      <c r="Q38" s="115"/>
      <c r="R38" s="115"/>
      <c r="S38" s="115"/>
      <c r="T38" s="115"/>
      <c r="U38" s="115"/>
      <c r="V38" s="115"/>
      <c r="W38" s="115"/>
    </row>
  </sheetData>
  <mergeCells count="30">
    <mergeCell ref="A2:W2"/>
    <mergeCell ref="A3:G3"/>
    <mergeCell ref="H4:W4"/>
    <mergeCell ref="I5:M5"/>
    <mergeCell ref="N5:P5"/>
    <mergeCell ref="R5:W5"/>
    <mergeCell ref="A38:G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5"/>
  <sheetViews>
    <sheetView showZeros="0" topLeftCell="F1" workbookViewId="0">
      <selection activeCell="I9" sqref="I9"/>
    </sheetView>
  </sheetViews>
  <sheetFormatPr defaultColWidth="9.13636363636364" defaultRowHeight="14.25" customHeight="1"/>
  <cols>
    <col min="1" max="1" width="10.2818181818182" style="1" customWidth="1"/>
    <col min="2" max="2" width="13.4181818181818" style="1" customWidth="1"/>
    <col min="3" max="3" width="32.8545454545455" style="1" customWidth="1"/>
    <col min="4" max="4" width="23.8545454545455" style="1" customWidth="1"/>
    <col min="5" max="5" width="11.1363636363636" style="1" customWidth="1"/>
    <col min="6" max="6" width="17.7090909090909" style="1" customWidth="1"/>
    <col min="7" max="7" width="9.85454545454546" style="1" customWidth="1"/>
    <col min="8" max="8" width="17.7090909090909" style="1" customWidth="1"/>
    <col min="9" max="13" width="20" style="1" customWidth="1"/>
    <col min="14" max="14" width="12.2818181818182" style="1" customWidth="1"/>
    <col min="15" max="15" width="12.7090909090909" style="1" customWidth="1"/>
    <col min="16" max="16" width="11.1363636363636" style="1" customWidth="1"/>
    <col min="17" max="21" width="19.8545454545455" style="1" customWidth="1"/>
    <col min="22" max="22" width="20" style="1" customWidth="1"/>
    <col min="23" max="23" width="19.8545454545455" style="1" customWidth="1"/>
    <col min="24" max="16384" width="9.13636363636364" style="1"/>
  </cols>
  <sheetData>
    <row r="1" ht="13.5" customHeight="1" spans="1:23">
      <c r="B1" s="162"/>
      <c r="E1" s="2"/>
      <c r="F1" s="2"/>
      <c r="G1" s="2"/>
      <c r="H1" s="2"/>
      <c r="U1" s="162"/>
      <c r="W1" s="163" t="s">
        <v>248</v>
      </c>
    </row>
    <row r="2" ht="46.5" customHeight="1" spans="1:23">
      <c r="A2" s="4" t="str">
        <f>"2026"&amp;"年部门项目支出预算表"</f>
        <v>2026年部门项目支出预算表</v>
      </c>
      <c r="B2" s="4"/>
      <c r="C2" s="4"/>
      <c r="D2" s="4"/>
      <c r="E2" s="4"/>
      <c r="F2" s="4"/>
      <c r="G2" s="4"/>
      <c r="H2" s="4"/>
      <c r="I2" s="4"/>
      <c r="J2" s="4"/>
      <c r="K2" s="4"/>
      <c r="L2" s="4"/>
      <c r="M2" s="4"/>
      <c r="N2" s="4"/>
      <c r="O2" s="4"/>
      <c r="P2" s="4"/>
      <c r="Q2" s="4"/>
      <c r="R2" s="4"/>
      <c r="S2" s="4"/>
      <c r="T2" s="4"/>
      <c r="U2" s="4"/>
      <c r="V2" s="4"/>
      <c r="W2" s="4"/>
    </row>
    <row r="3" ht="13.5" customHeight="1" spans="1:23">
      <c r="A3" s="5" t="str">
        <f>"单位名称："&amp;"中国民主促进会昆明市委员会"</f>
        <v>单位名称：中国民主促进会昆明市委员会</v>
      </c>
      <c r="B3" s="6"/>
      <c r="C3" s="6"/>
      <c r="D3" s="6"/>
      <c r="E3" s="6"/>
      <c r="F3" s="6"/>
      <c r="G3" s="6"/>
      <c r="H3" s="6"/>
      <c r="I3" s="7"/>
      <c r="J3" s="7"/>
      <c r="K3" s="7"/>
      <c r="L3" s="7"/>
      <c r="M3" s="7"/>
      <c r="N3" s="7"/>
      <c r="O3" s="7"/>
      <c r="P3" s="7"/>
      <c r="Q3" s="7"/>
      <c r="U3" s="162"/>
      <c r="W3" s="136" t="s">
        <v>1</v>
      </c>
    </row>
    <row r="4" ht="21.75" customHeight="1" spans="1:23">
      <c r="A4" s="9" t="s">
        <v>249</v>
      </c>
      <c r="B4" s="10" t="s">
        <v>179</v>
      </c>
      <c r="C4" s="9" t="s">
        <v>180</v>
      </c>
      <c r="D4" s="9" t="s">
        <v>250</v>
      </c>
      <c r="E4" s="10" t="s">
        <v>181</v>
      </c>
      <c r="F4" s="10" t="s">
        <v>182</v>
      </c>
      <c r="G4" s="10" t="s">
        <v>183</v>
      </c>
      <c r="H4" s="10" t="s">
        <v>184</v>
      </c>
      <c r="I4" s="28" t="s">
        <v>54</v>
      </c>
      <c r="J4" s="11" t="s">
        <v>251</v>
      </c>
      <c r="K4" s="12"/>
      <c r="L4" s="12"/>
      <c r="M4" s="13"/>
      <c r="N4" s="11" t="s">
        <v>187</v>
      </c>
      <c r="O4" s="12"/>
      <c r="P4" s="13"/>
      <c r="Q4" s="10" t="s">
        <v>60</v>
      </c>
      <c r="R4" s="11" t="s">
        <v>61</v>
      </c>
      <c r="S4" s="12"/>
      <c r="T4" s="12"/>
      <c r="U4" s="12"/>
      <c r="V4" s="12"/>
      <c r="W4" s="13"/>
    </row>
    <row r="5" ht="21.75" customHeight="1" spans="1:23">
      <c r="A5" s="14"/>
      <c r="B5" s="29"/>
      <c r="C5" s="14"/>
      <c r="D5" s="14"/>
      <c r="E5" s="15"/>
      <c r="F5" s="15"/>
      <c r="G5" s="15"/>
      <c r="H5" s="15"/>
      <c r="I5" s="29"/>
      <c r="J5" s="164" t="s">
        <v>57</v>
      </c>
      <c r="K5" s="165"/>
      <c r="L5" s="10" t="s">
        <v>58</v>
      </c>
      <c r="M5" s="10" t="s">
        <v>59</v>
      </c>
      <c r="N5" s="10" t="s">
        <v>57</v>
      </c>
      <c r="O5" s="10" t="s">
        <v>58</v>
      </c>
      <c r="P5" s="10" t="s">
        <v>59</v>
      </c>
      <c r="Q5" s="15"/>
      <c r="R5" s="10" t="s">
        <v>56</v>
      </c>
      <c r="S5" s="10" t="s">
        <v>63</v>
      </c>
      <c r="T5" s="10" t="s">
        <v>193</v>
      </c>
      <c r="U5" s="10" t="s">
        <v>65</v>
      </c>
      <c r="V5" s="10" t="s">
        <v>66</v>
      </c>
      <c r="W5" s="10" t="s">
        <v>67</v>
      </c>
    </row>
    <row r="6" ht="21" customHeight="1" spans="1:23">
      <c r="A6" s="29"/>
      <c r="B6" s="29"/>
      <c r="C6" s="29"/>
      <c r="D6" s="29"/>
      <c r="E6" s="29"/>
      <c r="F6" s="29"/>
      <c r="G6" s="29"/>
      <c r="H6" s="29"/>
      <c r="I6" s="29"/>
      <c r="J6" s="166" t="s">
        <v>56</v>
      </c>
      <c r="K6" s="167"/>
      <c r="L6" s="29"/>
      <c r="M6" s="29"/>
      <c r="N6" s="29"/>
      <c r="O6" s="29"/>
      <c r="P6" s="29"/>
      <c r="Q6" s="29"/>
      <c r="R6" s="29"/>
      <c r="S6" s="29"/>
      <c r="T6" s="29"/>
      <c r="U6" s="29"/>
      <c r="V6" s="29"/>
      <c r="W6" s="29"/>
    </row>
    <row r="7" ht="39.75" customHeight="1" spans="1:23">
      <c r="A7" s="17"/>
      <c r="B7" s="19"/>
      <c r="C7" s="17"/>
      <c r="D7" s="17"/>
      <c r="E7" s="18"/>
      <c r="F7" s="18"/>
      <c r="G7" s="18"/>
      <c r="H7" s="18"/>
      <c r="I7" s="19"/>
      <c r="J7" s="67" t="s">
        <v>56</v>
      </c>
      <c r="K7" s="67" t="s">
        <v>252</v>
      </c>
      <c r="L7" s="18"/>
      <c r="M7" s="18"/>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30">
        <v>12</v>
      </c>
      <c r="M8" s="30">
        <v>13</v>
      </c>
      <c r="N8" s="30">
        <v>14</v>
      </c>
      <c r="O8" s="30">
        <v>15</v>
      </c>
      <c r="P8" s="30">
        <v>16</v>
      </c>
      <c r="Q8" s="30">
        <v>17</v>
      </c>
      <c r="R8" s="30">
        <v>18</v>
      </c>
      <c r="S8" s="30">
        <v>19</v>
      </c>
      <c r="T8" s="30">
        <v>20</v>
      </c>
      <c r="U8" s="20">
        <v>21</v>
      </c>
      <c r="V8" s="30">
        <v>22</v>
      </c>
      <c r="W8" s="20">
        <v>23</v>
      </c>
    </row>
    <row r="9" ht="21.75" customHeight="1" spans="1:23">
      <c r="A9" s="69" t="s">
        <v>253</v>
      </c>
      <c r="B9" s="69" t="s">
        <v>254</v>
      </c>
      <c r="C9" s="69" t="s">
        <v>255</v>
      </c>
      <c r="D9" s="69" t="s">
        <v>69</v>
      </c>
      <c r="E9" s="69" t="s">
        <v>103</v>
      </c>
      <c r="F9" s="69" t="s">
        <v>104</v>
      </c>
      <c r="G9" s="69" t="s">
        <v>230</v>
      </c>
      <c r="H9" s="69" t="s">
        <v>231</v>
      </c>
      <c r="I9" s="82">
        <v>215000</v>
      </c>
      <c r="J9" s="82">
        <v>215000</v>
      </c>
      <c r="K9" s="82">
        <v>215000</v>
      </c>
      <c r="L9" s="82"/>
      <c r="M9" s="82"/>
      <c r="N9" s="82"/>
      <c r="O9" s="82"/>
      <c r="P9" s="82"/>
      <c r="Q9" s="82"/>
      <c r="R9" s="82"/>
      <c r="S9" s="82"/>
      <c r="T9" s="82"/>
      <c r="U9" s="82"/>
      <c r="V9" s="82"/>
      <c r="W9" s="82"/>
    </row>
    <row r="10" ht="21.75" customHeight="1" spans="1:23">
      <c r="A10" s="69" t="s">
        <v>253</v>
      </c>
      <c r="B10" s="69" t="s">
        <v>254</v>
      </c>
      <c r="C10" s="69" t="s">
        <v>255</v>
      </c>
      <c r="D10" s="69" t="s">
        <v>69</v>
      </c>
      <c r="E10" s="69" t="s">
        <v>103</v>
      </c>
      <c r="F10" s="69" t="s">
        <v>104</v>
      </c>
      <c r="G10" s="69" t="s">
        <v>256</v>
      </c>
      <c r="H10" s="69" t="s">
        <v>257</v>
      </c>
      <c r="I10" s="82">
        <v>60000</v>
      </c>
      <c r="J10" s="82">
        <v>60000</v>
      </c>
      <c r="K10" s="82">
        <v>60000</v>
      </c>
      <c r="L10" s="82"/>
      <c r="M10" s="82"/>
      <c r="N10" s="82"/>
      <c r="O10" s="82"/>
      <c r="P10" s="82"/>
      <c r="Q10" s="82"/>
      <c r="R10" s="82"/>
      <c r="S10" s="82"/>
      <c r="T10" s="82"/>
      <c r="U10" s="82"/>
      <c r="V10" s="82"/>
      <c r="W10" s="82"/>
    </row>
    <row r="11" ht="21.75" customHeight="1" spans="1:23">
      <c r="A11" s="69" t="s">
        <v>253</v>
      </c>
      <c r="B11" s="69" t="s">
        <v>254</v>
      </c>
      <c r="C11" s="69" t="s">
        <v>255</v>
      </c>
      <c r="D11" s="69" t="s">
        <v>69</v>
      </c>
      <c r="E11" s="69" t="s">
        <v>103</v>
      </c>
      <c r="F11" s="69" t="s">
        <v>104</v>
      </c>
      <c r="G11" s="69" t="s">
        <v>240</v>
      </c>
      <c r="H11" s="69" t="s">
        <v>241</v>
      </c>
      <c r="I11" s="82">
        <v>40000</v>
      </c>
      <c r="J11" s="82">
        <v>40000</v>
      </c>
      <c r="K11" s="82">
        <v>40000</v>
      </c>
      <c r="L11" s="82"/>
      <c r="M11" s="82"/>
      <c r="N11" s="82"/>
      <c r="O11" s="82"/>
      <c r="P11" s="82"/>
      <c r="Q11" s="82"/>
      <c r="R11" s="82"/>
      <c r="S11" s="82"/>
      <c r="T11" s="82"/>
      <c r="U11" s="82"/>
      <c r="V11" s="82"/>
      <c r="W11" s="82"/>
    </row>
    <row r="12" ht="21.75" customHeight="1" spans="1:23">
      <c r="A12" s="69" t="s">
        <v>253</v>
      </c>
      <c r="B12" s="69" t="s">
        <v>258</v>
      </c>
      <c r="C12" s="69" t="s">
        <v>259</v>
      </c>
      <c r="D12" s="69" t="s">
        <v>69</v>
      </c>
      <c r="E12" s="69" t="s">
        <v>105</v>
      </c>
      <c r="F12" s="69" t="s">
        <v>106</v>
      </c>
      <c r="G12" s="69" t="s">
        <v>230</v>
      </c>
      <c r="H12" s="69" t="s">
        <v>231</v>
      </c>
      <c r="I12" s="82">
        <v>70000</v>
      </c>
      <c r="J12" s="82">
        <v>70000</v>
      </c>
      <c r="K12" s="82">
        <v>70000</v>
      </c>
      <c r="L12" s="82"/>
      <c r="M12" s="82"/>
      <c r="N12" s="82"/>
      <c r="O12" s="82"/>
      <c r="P12" s="82"/>
      <c r="Q12" s="82"/>
      <c r="R12" s="82"/>
      <c r="S12" s="82"/>
      <c r="T12" s="82"/>
      <c r="U12" s="82"/>
      <c r="V12" s="82"/>
      <c r="W12" s="82"/>
    </row>
    <row r="13" ht="21.75" customHeight="1" spans="1:23">
      <c r="A13" s="69" t="s">
        <v>253</v>
      </c>
      <c r="B13" s="69" t="s">
        <v>260</v>
      </c>
      <c r="C13" s="69" t="s">
        <v>261</v>
      </c>
      <c r="D13" s="69" t="s">
        <v>69</v>
      </c>
      <c r="E13" s="69" t="s">
        <v>103</v>
      </c>
      <c r="F13" s="69" t="s">
        <v>104</v>
      </c>
      <c r="G13" s="69" t="s">
        <v>230</v>
      </c>
      <c r="H13" s="69" t="s">
        <v>231</v>
      </c>
      <c r="I13" s="82">
        <v>80000</v>
      </c>
      <c r="J13" s="82">
        <v>80000</v>
      </c>
      <c r="K13" s="82">
        <v>80000</v>
      </c>
      <c r="L13" s="82"/>
      <c r="M13" s="82"/>
      <c r="N13" s="82"/>
      <c r="O13" s="82"/>
      <c r="P13" s="82"/>
      <c r="Q13" s="82"/>
      <c r="R13" s="82"/>
      <c r="S13" s="82"/>
      <c r="T13" s="82"/>
      <c r="U13" s="82"/>
      <c r="V13" s="82"/>
      <c r="W13" s="82"/>
    </row>
    <row r="14" ht="21.75" customHeight="1" spans="1:23">
      <c r="A14" s="69" t="s">
        <v>253</v>
      </c>
      <c r="B14" s="69" t="s">
        <v>260</v>
      </c>
      <c r="C14" s="69" t="s">
        <v>261</v>
      </c>
      <c r="D14" s="69" t="s">
        <v>69</v>
      </c>
      <c r="E14" s="69" t="s">
        <v>103</v>
      </c>
      <c r="F14" s="69" t="s">
        <v>104</v>
      </c>
      <c r="G14" s="69" t="s">
        <v>262</v>
      </c>
      <c r="H14" s="69" t="s">
        <v>263</v>
      </c>
      <c r="I14" s="82">
        <v>35000</v>
      </c>
      <c r="J14" s="82">
        <v>35000</v>
      </c>
      <c r="K14" s="82">
        <v>35000</v>
      </c>
      <c r="L14" s="82"/>
      <c r="M14" s="82"/>
      <c r="N14" s="82"/>
      <c r="O14" s="82"/>
      <c r="P14" s="82"/>
      <c r="Q14" s="82"/>
      <c r="R14" s="82"/>
      <c r="S14" s="82"/>
      <c r="T14" s="82"/>
      <c r="U14" s="82"/>
      <c r="V14" s="82"/>
      <c r="W14" s="82"/>
    </row>
    <row r="15" ht="18.75" customHeight="1" spans="1:23">
      <c r="A15" s="35" t="s">
        <v>169</v>
      </c>
      <c r="B15" s="36"/>
      <c r="C15" s="36"/>
      <c r="D15" s="36"/>
      <c r="E15" s="36"/>
      <c r="F15" s="36"/>
      <c r="G15" s="36"/>
      <c r="H15" s="37"/>
      <c r="I15" s="82">
        <v>500000</v>
      </c>
      <c r="J15" s="82">
        <v>500000</v>
      </c>
      <c r="K15" s="82">
        <v>500000</v>
      </c>
      <c r="L15" s="82"/>
      <c r="M15" s="82"/>
      <c r="N15" s="82"/>
      <c r="O15" s="82"/>
      <c r="P15" s="82"/>
      <c r="Q15" s="82"/>
      <c r="R15" s="82"/>
      <c r="S15" s="82"/>
      <c r="T15" s="82"/>
      <c r="U15" s="82"/>
      <c r="V15" s="82"/>
      <c r="W15" s="82"/>
    </row>
  </sheetData>
  <mergeCells count="28">
    <mergeCell ref="A2:W2"/>
    <mergeCell ref="A3:H3"/>
    <mergeCell ref="J4:M4"/>
    <mergeCell ref="N4:P4"/>
    <mergeCell ref="R4:W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6"/>
  <sheetViews>
    <sheetView showZeros="0" workbookViewId="0">
      <selection activeCell="A1" sqref="A1"/>
    </sheetView>
  </sheetViews>
  <sheetFormatPr defaultColWidth="9.13636363636364" defaultRowHeight="12" customHeight="1"/>
  <cols>
    <col min="1" max="1" width="34.2818181818182" customWidth="1"/>
    <col min="2" max="2" width="29" customWidth="1"/>
    <col min="3" max="5" width="23.5727272727273" customWidth="1"/>
    <col min="6" max="6" width="11.2818181818182" customWidth="1"/>
    <col min="7" max="7" width="25.1363636363636" customWidth="1"/>
    <col min="8" max="8" width="15.5727272727273" customWidth="1"/>
    <col min="9" max="9" width="13.4181818181818" customWidth="1"/>
    <col min="10" max="10" width="18.8545454545455" customWidth="1"/>
  </cols>
  <sheetData>
    <row r="1" ht="18" customHeight="1" spans="1:10">
      <c r="J1" s="120" t="s">
        <v>264</v>
      </c>
    </row>
    <row r="2" ht="39.75" customHeight="1" spans="1:10">
      <c r="A2" s="149" t="str">
        <f>"2026"&amp;"年部门项目支出绩效目标表"</f>
        <v>2026年部门项目支出绩效目标表</v>
      </c>
      <c r="B2" s="121"/>
      <c r="C2" s="121"/>
      <c r="D2" s="121"/>
      <c r="E2" s="121"/>
      <c r="F2" s="88"/>
      <c r="G2" s="121"/>
      <c r="H2" s="88"/>
      <c r="I2" s="88"/>
      <c r="J2" s="121"/>
    </row>
    <row r="3" ht="17.25" customHeight="1" spans="1:10">
      <c r="A3" s="150" t="str">
        <f>"单位名称："&amp;"中国民主促进会昆明市委员会"</f>
        <v>单位名称：中国民主促进会昆明市委员会</v>
      </c>
    </row>
    <row r="4" ht="44.25" customHeight="1" spans="1:10">
      <c r="A4" s="151" t="s">
        <v>265</v>
      </c>
      <c r="B4" s="151" t="s">
        <v>266</v>
      </c>
      <c r="C4" s="151" t="s">
        <v>267</v>
      </c>
      <c r="D4" s="151" t="s">
        <v>268</v>
      </c>
      <c r="E4" s="151" t="s">
        <v>269</v>
      </c>
      <c r="F4" s="152" t="s">
        <v>270</v>
      </c>
      <c r="G4" s="151" t="s">
        <v>271</v>
      </c>
      <c r="H4" s="152" t="s">
        <v>272</v>
      </c>
      <c r="I4" s="152" t="s">
        <v>273</v>
      </c>
      <c r="J4" s="151" t="s">
        <v>274</v>
      </c>
    </row>
    <row r="5" ht="18.75" customHeight="1" spans="1:10">
      <c r="A5" s="153">
        <v>1</v>
      </c>
      <c r="B5" s="153">
        <v>2</v>
      </c>
      <c r="C5" s="153">
        <v>3</v>
      </c>
      <c r="D5" s="153">
        <v>4</v>
      </c>
      <c r="E5" s="153">
        <v>5</v>
      </c>
      <c r="F5" s="154">
        <v>6</v>
      </c>
      <c r="G5" s="153">
        <v>7</v>
      </c>
      <c r="H5" s="154">
        <v>8</v>
      </c>
      <c r="I5" s="154">
        <v>9</v>
      </c>
      <c r="J5" s="153">
        <v>10</v>
      </c>
    </row>
    <row r="6" ht="42" customHeight="1" spans="1:10">
      <c r="A6" s="155" t="s">
        <v>69</v>
      </c>
      <c r="B6" s="156"/>
      <c r="C6" s="156"/>
      <c r="D6" s="156"/>
      <c r="E6" s="157"/>
      <c r="F6" s="158"/>
      <c r="G6" s="157"/>
      <c r="H6" s="158"/>
      <c r="I6" s="158"/>
      <c r="J6" s="157"/>
    </row>
    <row r="7" ht="42" customHeight="1" spans="1:10">
      <c r="A7" s="159" t="s">
        <v>69</v>
      </c>
      <c r="B7" s="160"/>
      <c r="C7" s="160"/>
      <c r="D7" s="160"/>
      <c r="E7" s="155"/>
      <c r="F7" s="160"/>
      <c r="G7" s="155"/>
      <c r="H7" s="160"/>
      <c r="I7" s="160"/>
      <c r="J7" s="155"/>
    </row>
    <row r="8" ht="42" customHeight="1" spans="1:10">
      <c r="A8" s="161" t="s">
        <v>261</v>
      </c>
      <c r="B8" s="160" t="s">
        <v>275</v>
      </c>
      <c r="C8" s="160" t="s">
        <v>276</v>
      </c>
      <c r="D8" s="160" t="s">
        <v>277</v>
      </c>
      <c r="E8" s="155" t="s">
        <v>278</v>
      </c>
      <c r="F8" s="160" t="s">
        <v>279</v>
      </c>
      <c r="G8" s="155" t="s">
        <v>82</v>
      </c>
      <c r="H8" s="160" t="s">
        <v>280</v>
      </c>
      <c r="I8" s="160" t="s">
        <v>281</v>
      </c>
      <c r="J8" s="155" t="s">
        <v>282</v>
      </c>
    </row>
    <row r="9" ht="42" customHeight="1" spans="1:10">
      <c r="A9" s="161" t="s">
        <v>261</v>
      </c>
      <c r="B9" s="160" t="s">
        <v>275</v>
      </c>
      <c r="C9" s="160" t="s">
        <v>276</v>
      </c>
      <c r="D9" s="160" t="s">
        <v>277</v>
      </c>
      <c r="E9" s="155" t="s">
        <v>283</v>
      </c>
      <c r="F9" s="160" t="s">
        <v>279</v>
      </c>
      <c r="G9" s="155" t="s">
        <v>84</v>
      </c>
      <c r="H9" s="160" t="s">
        <v>284</v>
      </c>
      <c r="I9" s="160" t="s">
        <v>281</v>
      </c>
      <c r="J9" s="155" t="s">
        <v>285</v>
      </c>
    </row>
    <row r="10" ht="42" customHeight="1" spans="1:10">
      <c r="A10" s="161" t="s">
        <v>261</v>
      </c>
      <c r="B10" s="160" t="s">
        <v>275</v>
      </c>
      <c r="C10" s="160" t="s">
        <v>276</v>
      </c>
      <c r="D10" s="160" t="s">
        <v>286</v>
      </c>
      <c r="E10" s="155" t="s">
        <v>287</v>
      </c>
      <c r="F10" s="160" t="s">
        <v>288</v>
      </c>
      <c r="G10" s="155" t="s">
        <v>289</v>
      </c>
      <c r="H10" s="160" t="s">
        <v>290</v>
      </c>
      <c r="I10" s="160" t="s">
        <v>281</v>
      </c>
      <c r="J10" s="155" t="s">
        <v>282</v>
      </c>
    </row>
    <row r="11" ht="42" customHeight="1" spans="1:10">
      <c r="A11" s="161" t="s">
        <v>261</v>
      </c>
      <c r="B11" s="160" t="s">
        <v>275</v>
      </c>
      <c r="C11" s="160" t="s">
        <v>276</v>
      </c>
      <c r="D11" s="160" t="s">
        <v>291</v>
      </c>
      <c r="E11" s="155" t="s">
        <v>292</v>
      </c>
      <c r="F11" s="160" t="s">
        <v>293</v>
      </c>
      <c r="G11" s="155" t="s">
        <v>294</v>
      </c>
      <c r="H11" s="160" t="s">
        <v>295</v>
      </c>
      <c r="I11" s="160" t="s">
        <v>281</v>
      </c>
      <c r="J11" s="155" t="s">
        <v>296</v>
      </c>
    </row>
    <row r="12" ht="42" customHeight="1" spans="1:10">
      <c r="A12" s="161" t="s">
        <v>261</v>
      </c>
      <c r="B12" s="160" t="s">
        <v>275</v>
      </c>
      <c r="C12" s="160" t="s">
        <v>297</v>
      </c>
      <c r="D12" s="160" t="s">
        <v>298</v>
      </c>
      <c r="E12" s="155" t="s">
        <v>299</v>
      </c>
      <c r="F12" s="160" t="s">
        <v>288</v>
      </c>
      <c r="G12" s="155" t="s">
        <v>289</v>
      </c>
      <c r="H12" s="160" t="s">
        <v>290</v>
      </c>
      <c r="I12" s="160" t="s">
        <v>300</v>
      </c>
      <c r="J12" s="155" t="s">
        <v>282</v>
      </c>
    </row>
    <row r="13" ht="42" customHeight="1" spans="1:10">
      <c r="A13" s="161" t="s">
        <v>261</v>
      </c>
      <c r="B13" s="160" t="s">
        <v>275</v>
      </c>
      <c r="C13" s="160" t="s">
        <v>301</v>
      </c>
      <c r="D13" s="160" t="s">
        <v>302</v>
      </c>
      <c r="E13" s="155" t="s">
        <v>302</v>
      </c>
      <c r="F13" s="160" t="s">
        <v>288</v>
      </c>
      <c r="G13" s="155" t="s">
        <v>289</v>
      </c>
      <c r="H13" s="160" t="s">
        <v>290</v>
      </c>
      <c r="I13" s="160" t="s">
        <v>300</v>
      </c>
      <c r="J13" s="155" t="s">
        <v>303</v>
      </c>
    </row>
    <row r="14" ht="42" customHeight="1" spans="1:10">
      <c r="A14" s="161" t="s">
        <v>259</v>
      </c>
      <c r="B14" s="160" t="s">
        <v>304</v>
      </c>
      <c r="C14" s="160" t="s">
        <v>276</v>
      </c>
      <c r="D14" s="160" t="s">
        <v>277</v>
      </c>
      <c r="E14" s="155" t="s">
        <v>305</v>
      </c>
      <c r="F14" s="160" t="s">
        <v>288</v>
      </c>
      <c r="G14" s="155" t="s">
        <v>94</v>
      </c>
      <c r="H14" s="160" t="s">
        <v>280</v>
      </c>
      <c r="I14" s="160" t="s">
        <v>281</v>
      </c>
      <c r="J14" s="155" t="s">
        <v>306</v>
      </c>
    </row>
    <row r="15" ht="42" customHeight="1" spans="1:10">
      <c r="A15" s="161" t="s">
        <v>259</v>
      </c>
      <c r="B15" s="160" t="s">
        <v>304</v>
      </c>
      <c r="C15" s="160" t="s">
        <v>276</v>
      </c>
      <c r="D15" s="160" t="s">
        <v>286</v>
      </c>
      <c r="E15" s="155" t="s">
        <v>307</v>
      </c>
      <c r="F15" s="160" t="s">
        <v>288</v>
      </c>
      <c r="G15" s="155" t="s">
        <v>289</v>
      </c>
      <c r="H15" s="160" t="s">
        <v>290</v>
      </c>
      <c r="I15" s="160" t="s">
        <v>281</v>
      </c>
      <c r="J15" s="155" t="s">
        <v>308</v>
      </c>
    </row>
    <row r="16" ht="42" customHeight="1" spans="1:10">
      <c r="A16" s="161" t="s">
        <v>259</v>
      </c>
      <c r="B16" s="160" t="s">
        <v>304</v>
      </c>
      <c r="C16" s="160" t="s">
        <v>276</v>
      </c>
      <c r="D16" s="160" t="s">
        <v>291</v>
      </c>
      <c r="E16" s="155" t="s">
        <v>292</v>
      </c>
      <c r="F16" s="160" t="s">
        <v>293</v>
      </c>
      <c r="G16" s="155" t="s">
        <v>309</v>
      </c>
      <c r="H16" s="160" t="s">
        <v>295</v>
      </c>
      <c r="I16" s="160" t="s">
        <v>281</v>
      </c>
      <c r="J16" s="155" t="s">
        <v>310</v>
      </c>
    </row>
    <row r="17" ht="42" customHeight="1" spans="1:10">
      <c r="A17" s="161" t="s">
        <v>259</v>
      </c>
      <c r="B17" s="160" t="s">
        <v>304</v>
      </c>
      <c r="C17" s="160" t="s">
        <v>297</v>
      </c>
      <c r="D17" s="160" t="s">
        <v>311</v>
      </c>
      <c r="E17" s="155" t="s">
        <v>312</v>
      </c>
      <c r="F17" s="160" t="s">
        <v>288</v>
      </c>
      <c r="G17" s="155" t="s">
        <v>313</v>
      </c>
      <c r="H17" s="160" t="s">
        <v>290</v>
      </c>
      <c r="I17" s="160" t="s">
        <v>300</v>
      </c>
      <c r="J17" s="155" t="s">
        <v>314</v>
      </c>
    </row>
    <row r="18" ht="42" customHeight="1" spans="1:10">
      <c r="A18" s="161" t="s">
        <v>259</v>
      </c>
      <c r="B18" s="160" t="s">
        <v>304</v>
      </c>
      <c r="C18" s="160" t="s">
        <v>301</v>
      </c>
      <c r="D18" s="160" t="s">
        <v>302</v>
      </c>
      <c r="E18" s="155" t="s">
        <v>302</v>
      </c>
      <c r="F18" s="160" t="s">
        <v>288</v>
      </c>
      <c r="G18" s="155" t="s">
        <v>289</v>
      </c>
      <c r="H18" s="160" t="s">
        <v>290</v>
      </c>
      <c r="I18" s="160" t="s">
        <v>300</v>
      </c>
      <c r="J18" s="155" t="s">
        <v>315</v>
      </c>
    </row>
    <row r="19" ht="42" customHeight="1" spans="1:10">
      <c r="A19" s="161" t="s">
        <v>255</v>
      </c>
      <c r="B19" s="160" t="s">
        <v>316</v>
      </c>
      <c r="C19" s="160" t="s">
        <v>276</v>
      </c>
      <c r="D19" s="160" t="s">
        <v>277</v>
      </c>
      <c r="E19" s="155" t="s">
        <v>317</v>
      </c>
      <c r="F19" s="160" t="s">
        <v>288</v>
      </c>
      <c r="G19" s="155" t="s">
        <v>318</v>
      </c>
      <c r="H19" s="160" t="s">
        <v>280</v>
      </c>
      <c r="I19" s="160" t="s">
        <v>281</v>
      </c>
      <c r="J19" s="155" t="s">
        <v>319</v>
      </c>
    </row>
    <row r="20" ht="42" customHeight="1" spans="1:10">
      <c r="A20" s="161" t="s">
        <v>255</v>
      </c>
      <c r="B20" s="160" t="s">
        <v>316</v>
      </c>
      <c r="C20" s="160" t="s">
        <v>276</v>
      </c>
      <c r="D20" s="160" t="s">
        <v>277</v>
      </c>
      <c r="E20" s="155" t="s">
        <v>320</v>
      </c>
      <c r="F20" s="160" t="s">
        <v>288</v>
      </c>
      <c r="G20" s="155" t="s">
        <v>321</v>
      </c>
      <c r="H20" s="160" t="s">
        <v>280</v>
      </c>
      <c r="I20" s="160" t="s">
        <v>281</v>
      </c>
      <c r="J20" s="155" t="s">
        <v>322</v>
      </c>
    </row>
    <row r="21" ht="42" customHeight="1" spans="1:10">
      <c r="A21" s="161" t="s">
        <v>255</v>
      </c>
      <c r="B21" s="160" t="s">
        <v>316</v>
      </c>
      <c r="C21" s="160" t="s">
        <v>276</v>
      </c>
      <c r="D21" s="160" t="s">
        <v>277</v>
      </c>
      <c r="E21" s="155" t="s">
        <v>323</v>
      </c>
      <c r="F21" s="160" t="s">
        <v>288</v>
      </c>
      <c r="G21" s="155" t="s">
        <v>324</v>
      </c>
      <c r="H21" s="160" t="s">
        <v>325</v>
      </c>
      <c r="I21" s="160" t="s">
        <v>281</v>
      </c>
      <c r="J21" s="155" t="s">
        <v>326</v>
      </c>
    </row>
    <row r="22" ht="42" customHeight="1" spans="1:10">
      <c r="A22" s="161" t="s">
        <v>255</v>
      </c>
      <c r="B22" s="160" t="s">
        <v>316</v>
      </c>
      <c r="C22" s="160" t="s">
        <v>276</v>
      </c>
      <c r="D22" s="160" t="s">
        <v>277</v>
      </c>
      <c r="E22" s="155" t="s">
        <v>327</v>
      </c>
      <c r="F22" s="160" t="s">
        <v>288</v>
      </c>
      <c r="G22" s="155" t="s">
        <v>84</v>
      </c>
      <c r="H22" s="160" t="s">
        <v>284</v>
      </c>
      <c r="I22" s="160" t="s">
        <v>281</v>
      </c>
      <c r="J22" s="155" t="s">
        <v>328</v>
      </c>
    </row>
    <row r="23" ht="42" customHeight="1" spans="1:10">
      <c r="A23" s="161" t="s">
        <v>255</v>
      </c>
      <c r="B23" s="160" t="s">
        <v>316</v>
      </c>
      <c r="C23" s="160" t="s">
        <v>276</v>
      </c>
      <c r="D23" s="160" t="s">
        <v>286</v>
      </c>
      <c r="E23" s="155" t="s">
        <v>329</v>
      </c>
      <c r="F23" s="160" t="s">
        <v>288</v>
      </c>
      <c r="G23" s="155" t="s">
        <v>289</v>
      </c>
      <c r="H23" s="160" t="s">
        <v>290</v>
      </c>
      <c r="I23" s="160" t="s">
        <v>281</v>
      </c>
      <c r="J23" s="155" t="s">
        <v>330</v>
      </c>
    </row>
    <row r="24" ht="42" customHeight="1" spans="1:10">
      <c r="A24" s="161" t="s">
        <v>255</v>
      </c>
      <c r="B24" s="160" t="s">
        <v>316</v>
      </c>
      <c r="C24" s="160" t="s">
        <v>276</v>
      </c>
      <c r="D24" s="160" t="s">
        <v>291</v>
      </c>
      <c r="E24" s="155" t="s">
        <v>292</v>
      </c>
      <c r="F24" s="160" t="s">
        <v>293</v>
      </c>
      <c r="G24" s="155" t="s">
        <v>331</v>
      </c>
      <c r="H24" s="160" t="s">
        <v>295</v>
      </c>
      <c r="I24" s="160" t="s">
        <v>281</v>
      </c>
      <c r="J24" s="155" t="s">
        <v>332</v>
      </c>
    </row>
    <row r="25" ht="42" customHeight="1" spans="1:10">
      <c r="A25" s="161" t="s">
        <v>255</v>
      </c>
      <c r="B25" s="160" t="s">
        <v>316</v>
      </c>
      <c r="C25" s="160" t="s">
        <v>297</v>
      </c>
      <c r="D25" s="160" t="s">
        <v>311</v>
      </c>
      <c r="E25" s="155" t="s">
        <v>333</v>
      </c>
      <c r="F25" s="160" t="s">
        <v>279</v>
      </c>
      <c r="G25" s="155" t="s">
        <v>289</v>
      </c>
      <c r="H25" s="160" t="s">
        <v>290</v>
      </c>
      <c r="I25" s="160" t="s">
        <v>300</v>
      </c>
      <c r="J25" s="155" t="s">
        <v>334</v>
      </c>
    </row>
    <row r="26" ht="42" customHeight="1" spans="1:10">
      <c r="A26" s="161" t="s">
        <v>255</v>
      </c>
      <c r="B26" s="160" t="s">
        <v>316</v>
      </c>
      <c r="C26" s="160" t="s">
        <v>301</v>
      </c>
      <c r="D26" s="160" t="s">
        <v>302</v>
      </c>
      <c r="E26" s="155" t="s">
        <v>302</v>
      </c>
      <c r="F26" s="160" t="s">
        <v>279</v>
      </c>
      <c r="G26" s="155" t="s">
        <v>289</v>
      </c>
      <c r="H26" s="160" t="s">
        <v>290</v>
      </c>
      <c r="I26" s="160" t="s">
        <v>300</v>
      </c>
      <c r="J26" s="155" t="s">
        <v>335</v>
      </c>
    </row>
  </sheetData>
  <mergeCells count="8">
    <mergeCell ref="A2:J2"/>
    <mergeCell ref="A3:H3"/>
    <mergeCell ref="A8:A13"/>
    <mergeCell ref="A14:A18"/>
    <mergeCell ref="A19:A26"/>
    <mergeCell ref="B8:B13"/>
    <mergeCell ref="B14:B18"/>
    <mergeCell ref="B19:B2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How</cp:lastModifiedBy>
  <dcterms:created xsi:type="dcterms:W3CDTF">2026-02-08T08:16:03Z</dcterms:created>
  <dcterms:modified xsi:type="dcterms:W3CDTF">2026-02-08T08:47:16Z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512204EAF0E84D69B5B817C8F3EAE2B0_12</vt:lpwstr>
  </property>
  <property fmtid="{D5CDD505-2E9C-101B-9397-08002B2CF9AE}" pid="3" name="KSOProductBuildVer">
    <vt:lpwstr>2052-12.1.0.24657</vt:lpwstr>
  </property>
  <property fmtid="{D5CDD505-2E9C-101B-9397-08002B2CF9AE}" pid="4" name="CalculationRule">
    <vt:i4>0</vt:i4>
  </property>
</Properties>
</file>